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778"/>
  </bookViews>
  <sheets>
    <sheet name=" отчет 2019" sheetId="10" r:id="rId1"/>
    <sheet name="Лист2" sheetId="2" r:id="rId2"/>
  </sheets>
  <definedNames>
    <definedName name="_xlnm.Print_Area" localSheetId="0">' отчет 2019'!$A$1:$H$48</definedName>
  </definedNames>
  <calcPr calcId="162913"/>
</workbook>
</file>

<file path=xl/calcChain.xml><?xml version="1.0" encoding="utf-8"?>
<calcChain xmlns="http://schemas.openxmlformats.org/spreadsheetml/2006/main">
  <c r="F43" i="10" l="1"/>
  <c r="F16" i="10" l="1"/>
  <c r="F50" i="10" s="1"/>
  <c r="E16" i="10"/>
  <c r="E50" i="10" s="1"/>
  <c r="D32" i="10"/>
  <c r="F9" i="10" l="1"/>
  <c r="V70" i="10" l="1"/>
  <c r="G40" i="10"/>
  <c r="H40" i="10"/>
  <c r="G39" i="10"/>
  <c r="H39" i="10"/>
  <c r="G38" i="10"/>
  <c r="H38" i="10"/>
  <c r="G37" i="10"/>
  <c r="H37" i="10"/>
  <c r="H35" i="10"/>
  <c r="G33" i="10"/>
  <c r="H33" i="10"/>
  <c r="D19" i="10"/>
  <c r="D18" i="10" s="1"/>
  <c r="T16" i="10"/>
  <c r="G43" i="10" l="1"/>
  <c r="G35" i="10"/>
  <c r="G16" i="10"/>
  <c r="D16" i="10"/>
  <c r="G50" i="10" l="1"/>
  <c r="H43" i="10"/>
  <c r="G18" i="10" l="1"/>
  <c r="G28" i="10"/>
  <c r="H28" i="10"/>
  <c r="H25" i="10" l="1"/>
  <c r="G29" i="10"/>
  <c r="H29" i="10"/>
  <c r="G17" i="10"/>
  <c r="H17" i="10"/>
  <c r="H30" i="10"/>
  <c r="G30" i="10"/>
  <c r="H26" i="10"/>
  <c r="G26" i="10"/>
  <c r="G19" i="10"/>
  <c r="G31" i="10"/>
  <c r="H31" i="10"/>
  <c r="G27" i="10"/>
  <c r="H27" i="10"/>
  <c r="G24" i="10"/>
  <c r="H23" i="10"/>
  <c r="H24" i="10"/>
  <c r="G32" i="10"/>
  <c r="H32" i="10"/>
  <c r="H16" i="10" l="1"/>
  <c r="G23" i="10"/>
</calcChain>
</file>

<file path=xl/sharedStrings.xml><?xml version="1.0" encoding="utf-8"?>
<sst xmlns="http://schemas.openxmlformats.org/spreadsheetml/2006/main" count="80" uniqueCount="77">
  <si>
    <t>1. Общие сведения о многоквартирном доме</t>
  </si>
  <si>
    <t>№ п/п</t>
  </si>
  <si>
    <t>Стоимость работ, руб</t>
  </si>
  <si>
    <t>В целях контроля отчет предоставлен__________________/________________ "___"____________  _______года</t>
  </si>
  <si>
    <t>ОТЧЕТ УПРАВЛЯЮЩЕЙ ОРГАНИЗАЦИИ ООО "УК "ПРАВГРАД"</t>
  </si>
  <si>
    <t xml:space="preserve">Общая площадь площадь жилых помещений </t>
  </si>
  <si>
    <t>кв.м.</t>
  </si>
  <si>
    <t>год постройки</t>
  </si>
  <si>
    <t>этажность</t>
  </si>
  <si>
    <t>кол- во квартир</t>
  </si>
  <si>
    <t>Использование общего имущества</t>
  </si>
  <si>
    <t>информация об использовании общего имущества в многоквартирном доме</t>
  </si>
  <si>
    <t>провайдеры</t>
  </si>
  <si>
    <t>2. Отчет по затратам на содержание, ремонт общего имущества и оказание коммунальных услуг</t>
  </si>
  <si>
    <t>Наименование жилищно - коммунальных услуг</t>
  </si>
  <si>
    <t>Тариф руб/кв.м.</t>
  </si>
  <si>
    <t>Начислено. Рублей</t>
  </si>
  <si>
    <t>Оплата, рублей</t>
  </si>
  <si>
    <t>Перечислено поставщикам услуг</t>
  </si>
  <si>
    <t>Задолженность собственников и нанимателей на 01.01.2020г., руб</t>
  </si>
  <si>
    <t>6=4</t>
  </si>
  <si>
    <t>8=4-5</t>
  </si>
  <si>
    <t>1.</t>
  </si>
  <si>
    <t>1.1.</t>
  </si>
  <si>
    <t>Управление многоквартир домом, в т.ч.</t>
  </si>
  <si>
    <t>1.1.1.</t>
  </si>
  <si>
    <t>Управление многоквартирным домом</t>
  </si>
  <si>
    <t>1.1.2.</t>
  </si>
  <si>
    <t>Расчетный центр - Агентский договор с ООО "ЕИРЦ №1":   в том числе</t>
  </si>
  <si>
    <t xml:space="preserve">доставка квитанций - договор с Почтой </t>
  </si>
  <si>
    <t>1,71 за квит.</t>
  </si>
  <si>
    <t xml:space="preserve">комиссия банкам - договоры с банками </t>
  </si>
  <si>
    <t>расходы на  ЕИРЦ</t>
  </si>
  <si>
    <t>1.2.</t>
  </si>
  <si>
    <t>Содержание конструктивных элементов, в т.ч.</t>
  </si>
  <si>
    <t>1.2.1.</t>
  </si>
  <si>
    <t>Содержание строительных конструкций</t>
  </si>
  <si>
    <t>Прочие</t>
  </si>
  <si>
    <t>1.2.2.</t>
  </si>
  <si>
    <t>Содержание аварийно-диспетчерской службы Договор с аварийной службой</t>
  </si>
  <si>
    <t>1.2.3.</t>
  </si>
  <si>
    <t>Дератизация, дезинфекция подвалов                      Договор с СЭЗ</t>
  </si>
  <si>
    <t>1.2.4.</t>
  </si>
  <si>
    <t xml:space="preserve">Содержание вентканалов и газоходов                              Договор "ЖилСпецРСУ" </t>
  </si>
  <si>
    <t>1.3.</t>
  </si>
  <si>
    <t>Техническое обслуживание фасадных и внутридомовых газопроводов                                                Договор с ОАО Калугаоблгаз</t>
  </si>
  <si>
    <t>1.4.</t>
  </si>
  <si>
    <t xml:space="preserve">Содержание инженерных сетей </t>
  </si>
  <si>
    <t>1.5.</t>
  </si>
  <si>
    <t>Содержание придомовой территории</t>
  </si>
  <si>
    <t>1.6.</t>
  </si>
  <si>
    <t>Уборка МОП/+ обслуживание ИТП</t>
  </si>
  <si>
    <t>ЛИФТ- содержание, Договора: 1.Калугалифтремстрой, 2.Калугалифт, 3.Альфастрахование</t>
  </si>
  <si>
    <t xml:space="preserve">Текущий ремонт </t>
  </si>
  <si>
    <t>3,0//1,92</t>
  </si>
  <si>
    <t>Коммунальные услуги, в том числе</t>
  </si>
  <si>
    <t>Холодное водоснабжение//водоотведение                                        Договор с ГП "Калужский областной водоканал"</t>
  </si>
  <si>
    <t xml:space="preserve"> 28,25 р., //19,38 р.</t>
  </si>
  <si>
    <t>Горячее водоснабжение Договор с МУП "Калугатеплосеть"</t>
  </si>
  <si>
    <t xml:space="preserve"> расч п.54 по пост.N 354</t>
  </si>
  <si>
    <t>Отопление  Договор с МУП "Калугатеплосеть"</t>
  </si>
  <si>
    <t>2104,62 р./Гкал</t>
  </si>
  <si>
    <r>
      <t>Электроэнергия (</t>
    </r>
    <r>
      <rPr>
        <u/>
        <sz val="11"/>
        <rFont val="Times New Roman"/>
        <family val="1"/>
        <charset val="204"/>
      </rPr>
      <t>в том числе Содержание ОИ э/э освещение МОП)Договор с ОАО "КСК"</t>
    </r>
  </si>
  <si>
    <t>3,37 руб кВтч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</si>
  <si>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</si>
  <si>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 xml:space="preserve">Виды услуг, работ </t>
  </si>
  <si>
    <t>Итого остаток по тек. ремонту,  руб.</t>
  </si>
  <si>
    <t>Работы по ст. "Содержание" выполняются ежемесячно собствеными силами специалистов управляющей компании или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 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</si>
  <si>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Фомушина д.8 к.1</t>
  </si>
  <si>
    <t>Адрес многоквартирного дома г.Калуга, ул. Фомушина  д. 8 корпус 1</t>
  </si>
  <si>
    <t>Содержание общего имущества, в т.ч.  (9,21+2,51+2,5)</t>
  </si>
  <si>
    <t>Ремонт межпанельных швов кв. 115</t>
  </si>
  <si>
    <t xml:space="preserve"> </t>
  </si>
  <si>
    <t>Задолжен. населения на 01.11.2019г., руб</t>
  </si>
  <si>
    <t>Остаток по тек. ремонту, руб.</t>
  </si>
  <si>
    <t>ПЕРЕД СОБСТВЕННИКАМИ ПОМЕЩЕНИЙ О ВЫПОЛНЕНИИ ДОГОВОРА УПРАВЛЕНИЯ б/н от 01.04.2018г., за период с 01.11.2019 по 31.12.2019г.</t>
  </si>
  <si>
    <t xml:space="preserve">Межторцевое уплотнение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</si>
</sst>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&quot;р.&quot;"/>
    <numFmt numFmtId="166" formatCode="#,##0.0"/>
    <numFmt numFmtId="167" formatCode="0.0%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4" fillId="0" borderId="0"/>
  </cellStyleXfs>
  <cellXfs count="200">
    <xf numFmtId="0" fontId="0" fillId="0" borderId="0" xfId="0"/>
    <xf numFmtId="0" fontId="5" fillId="0" borderId="0" xfId="4" applyFont="1" applyAlignment="1">
      <alignment horizontal="center" vertical="center"/>
    </xf>
    <xf numFmtId="2" fontId="9" fillId="0" borderId="0" xfId="4" applyNumberFormat="1" applyFont="1" applyAlignment="1">
      <alignment horizontal="center" vertical="center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0" fontId="12" fillId="0" borderId="0" xfId="0" applyFont="1"/>
    <xf numFmtId="0" fontId="13" fillId="0" borderId="0" xfId="4" applyFont="1" applyBorder="1" applyAlignment="1">
      <alignment horizontal="left" vertical="center"/>
    </xf>
    <xf numFmtId="0" fontId="12" fillId="0" borderId="0" xfId="3" applyFont="1"/>
    <xf numFmtId="0" fontId="14" fillId="2" borderId="0" xfId="4" applyFont="1" applyFill="1" applyBorder="1" applyAlignment="1">
      <alignment horizontal="left" vertical="center"/>
    </xf>
    <xf numFmtId="2" fontId="12" fillId="2" borderId="0" xfId="4" applyNumberFormat="1" applyFont="1" applyFill="1" applyAlignment="1">
      <alignment horizontal="left" vertical="center"/>
    </xf>
    <xf numFmtId="2" fontId="5" fillId="2" borderId="0" xfId="4" applyNumberFormat="1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9" fontId="13" fillId="2" borderId="0" xfId="5" applyFont="1" applyFill="1" applyBorder="1" applyAlignment="1">
      <alignment horizontal="left" vertical="center"/>
    </xf>
    <xf numFmtId="165" fontId="5" fillId="0" borderId="0" xfId="4" applyNumberFormat="1" applyFont="1" applyAlignment="1">
      <alignment horizontal="center" vertical="center"/>
    </xf>
    <xf numFmtId="0" fontId="16" fillId="0" borderId="0" xfId="4" applyFont="1" applyBorder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8" fillId="0" borderId="1" xfId="3" applyFont="1" applyBorder="1" applyAlignment="1">
      <alignment horizontal="right" vertical="center" wrapText="1"/>
    </xf>
    <xf numFmtId="0" fontId="18" fillId="0" borderId="1" xfId="3" applyFont="1" applyBorder="1" applyAlignment="1">
      <alignment horizontal="right" vertical="center" wrapText="1"/>
    </xf>
    <xf numFmtId="0" fontId="18" fillId="0" borderId="4" xfId="3" applyFont="1" applyBorder="1" applyAlignment="1">
      <alignment horizontal="right" vertical="center" wrapText="1"/>
    </xf>
    <xf numFmtId="2" fontId="5" fillId="0" borderId="0" xfId="4" applyNumberFormat="1" applyFont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7" fillId="3" borderId="0" xfId="4" applyFont="1" applyFill="1" applyBorder="1" applyAlignment="1">
      <alignment horizontal="center" vertical="center"/>
    </xf>
    <xf numFmtId="2" fontId="5" fillId="4" borderId="0" xfId="4" applyNumberFormat="1" applyFont="1" applyFill="1" applyBorder="1" applyAlignment="1">
      <alignment horizontal="center" vertical="center"/>
    </xf>
    <xf numFmtId="2" fontId="5" fillId="0" borderId="0" xfId="4" applyNumberFormat="1" applyFont="1" applyFill="1" applyBorder="1" applyAlignment="1">
      <alignment horizontal="center" vertical="center"/>
    </xf>
    <xf numFmtId="4" fontId="5" fillId="0" borderId="0" xfId="4" applyNumberFormat="1" applyFont="1" applyBorder="1" applyAlignment="1">
      <alignment horizontal="center" vertical="center"/>
    </xf>
    <xf numFmtId="4" fontId="5" fillId="0" borderId="0" xfId="4" applyNumberFormat="1" applyFont="1" applyAlignment="1">
      <alignment vertical="center"/>
    </xf>
    <xf numFmtId="2" fontId="20" fillId="0" borderId="6" xfId="4" applyNumberFormat="1" applyFont="1" applyBorder="1" applyAlignment="1">
      <alignment horizontal="left" vertical="center" wrapText="1"/>
    </xf>
    <xf numFmtId="0" fontId="20" fillId="0" borderId="7" xfId="4" applyFont="1" applyBorder="1" applyAlignment="1">
      <alignment horizontal="center" vertical="center" wrapText="1"/>
    </xf>
    <xf numFmtId="0" fontId="3" fillId="0" borderId="7" xfId="3" applyFont="1" applyBorder="1" applyAlignment="1">
      <alignment vertical="center" wrapText="1"/>
    </xf>
    <xf numFmtId="2" fontId="20" fillId="4" borderId="7" xfId="4" applyNumberFormat="1" applyFont="1" applyFill="1" applyBorder="1" applyAlignment="1">
      <alignment horizontal="center" vertical="center" wrapText="1"/>
    </xf>
    <xf numFmtId="2" fontId="20" fillId="0" borderId="7" xfId="4" applyNumberFormat="1" applyFont="1" applyFill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vertical="center" wrapText="1"/>
    </xf>
    <xf numFmtId="0" fontId="5" fillId="0" borderId="0" xfId="4" applyFont="1" applyAlignment="1">
      <alignment vertical="center" wrapText="1"/>
    </xf>
    <xf numFmtId="4" fontId="5" fillId="0" borderId="0" xfId="4" applyNumberFormat="1" applyFont="1" applyAlignment="1">
      <alignment vertical="center" wrapText="1"/>
    </xf>
    <xf numFmtId="1" fontId="20" fillId="0" borderId="9" xfId="4" applyNumberFormat="1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0" fontId="20" fillId="2" borderId="3" xfId="4" applyFont="1" applyFill="1" applyBorder="1" applyAlignment="1">
      <alignment horizontal="center" vertical="center" wrapText="1"/>
    </xf>
    <xf numFmtId="1" fontId="20" fillId="4" borderId="3" xfId="4" applyNumberFormat="1" applyFont="1" applyFill="1" applyBorder="1" applyAlignment="1">
      <alignment horizontal="center" vertical="center" wrapText="1"/>
    </xf>
    <xf numFmtId="1" fontId="20" fillId="0" borderId="3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2" fontId="20" fillId="0" borderId="10" xfId="4" applyNumberFormat="1" applyFont="1" applyBorder="1" applyAlignment="1">
      <alignment horizontal="center" vertical="center" wrapText="1"/>
    </xf>
    <xf numFmtId="2" fontId="17" fillId="0" borderId="11" xfId="4" applyNumberFormat="1" applyFont="1" applyBorder="1" applyAlignment="1">
      <alignment horizontal="left" vertical="center"/>
    </xf>
    <xf numFmtId="0" fontId="17" fillId="0" borderId="1" xfId="4" applyFont="1" applyBorder="1" applyAlignment="1">
      <alignment horizontal="left" vertical="center" wrapText="1"/>
    </xf>
    <xf numFmtId="3" fontId="19" fillId="2" borderId="1" xfId="4" applyNumberFormat="1" applyFont="1" applyFill="1" applyBorder="1" applyAlignment="1">
      <alignment horizontal="center" vertical="center"/>
    </xf>
    <xf numFmtId="4" fontId="17" fillId="4" borderId="1" xfId="4" applyNumberFormat="1" applyFont="1" applyFill="1" applyBorder="1" applyAlignment="1">
      <alignment horizontal="center" vertical="center"/>
    </xf>
    <xf numFmtId="166" fontId="19" fillId="0" borderId="1" xfId="4" applyNumberFormat="1" applyFont="1" applyFill="1" applyBorder="1" applyAlignment="1">
      <alignment horizontal="center" vertical="center"/>
    </xf>
    <xf numFmtId="4" fontId="17" fillId="0" borderId="1" xfId="4" applyNumberFormat="1" applyFont="1" applyBorder="1" applyAlignment="1">
      <alignment horizontal="center" vertical="center"/>
    </xf>
    <xf numFmtId="4" fontId="19" fillId="0" borderId="1" xfId="4" applyNumberFormat="1" applyFont="1" applyBorder="1" applyAlignment="1">
      <alignment horizontal="center" vertical="center"/>
    </xf>
    <xf numFmtId="0" fontId="17" fillId="0" borderId="0" xfId="4" applyFont="1" applyAlignment="1">
      <alignment vertical="center"/>
    </xf>
    <xf numFmtId="4" fontId="17" fillId="0" borderId="0" xfId="4" applyNumberFormat="1" applyFont="1" applyAlignment="1">
      <alignment vertical="center"/>
    </xf>
    <xf numFmtId="2" fontId="21" fillId="0" borderId="11" xfId="4" applyNumberFormat="1" applyFont="1" applyBorder="1" applyAlignment="1">
      <alignment horizontal="left" vertical="center"/>
    </xf>
    <xf numFmtId="0" fontId="20" fillId="0" borderId="1" xfId="4" applyFont="1" applyBorder="1" applyAlignment="1">
      <alignment vertical="center"/>
    </xf>
    <xf numFmtId="4" fontId="19" fillId="2" borderId="1" xfId="4" applyNumberFormat="1" applyFont="1" applyFill="1" applyBorder="1" applyAlignment="1">
      <alignment horizontal="center" vertical="center"/>
    </xf>
    <xf numFmtId="4" fontId="21" fillId="4" borderId="1" xfId="4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horizontal="center" vertical="center"/>
    </xf>
    <xf numFmtId="4" fontId="21" fillId="0" borderId="1" xfId="4" applyNumberFormat="1" applyFont="1" applyBorder="1" applyAlignment="1">
      <alignment horizontal="center" vertical="center"/>
    </xf>
    <xf numFmtId="4" fontId="19" fillId="0" borderId="12" xfId="4" applyNumberFormat="1" applyFont="1" applyBorder="1" applyAlignment="1">
      <alignment horizontal="center" vertical="center"/>
    </xf>
    <xf numFmtId="0" fontId="21" fillId="0" borderId="0" xfId="4" applyFont="1" applyAlignment="1">
      <alignment vertical="center"/>
    </xf>
    <xf numFmtId="2" fontId="22" fillId="0" borderId="11" xfId="4" applyNumberFormat="1" applyFont="1" applyBorder="1" applyAlignment="1">
      <alignment horizontal="left" vertical="center"/>
    </xf>
    <xf numFmtId="0" fontId="23" fillId="0" borderId="1" xfId="4" applyFont="1" applyBorder="1" applyAlignment="1">
      <alignment vertical="center" wrapText="1"/>
    </xf>
    <xf numFmtId="4" fontId="22" fillId="4" borderId="1" xfId="4" applyNumberFormat="1" applyFont="1" applyFill="1" applyBorder="1" applyAlignment="1">
      <alignment horizontal="center" vertical="center"/>
    </xf>
    <xf numFmtId="4" fontId="24" fillId="0" borderId="1" xfId="4" applyNumberFormat="1" applyFont="1" applyFill="1" applyBorder="1" applyAlignment="1">
      <alignment horizontal="center" vertical="center"/>
    </xf>
    <xf numFmtId="4" fontId="22" fillId="0" borderId="1" xfId="4" applyNumberFormat="1" applyFont="1" applyBorder="1" applyAlignment="1">
      <alignment horizontal="center" vertical="center"/>
    </xf>
    <xf numFmtId="0" fontId="22" fillId="0" borderId="0" xfId="4" applyFont="1" applyAlignment="1">
      <alignment vertical="center"/>
    </xf>
    <xf numFmtId="9" fontId="22" fillId="0" borderId="0" xfId="4" applyNumberFormat="1" applyFont="1" applyAlignment="1">
      <alignment vertical="center"/>
    </xf>
    <xf numFmtId="2" fontId="25" fillId="0" borderId="11" xfId="4" applyNumberFormat="1" applyFont="1" applyBorder="1" applyAlignment="1">
      <alignment horizontal="left" vertical="center"/>
    </xf>
    <xf numFmtId="0" fontId="26" fillId="0" borderId="1" xfId="4" applyFont="1" applyBorder="1" applyAlignment="1">
      <alignment vertical="center" wrapText="1"/>
    </xf>
    <xf numFmtId="4" fontId="25" fillId="4" borderId="1" xfId="4" applyNumberFormat="1" applyFont="1" applyFill="1" applyBorder="1" applyAlignment="1">
      <alignment horizontal="center" vertical="center"/>
    </xf>
    <xf numFmtId="4" fontId="26" fillId="0" borderId="1" xfId="4" applyNumberFormat="1" applyFont="1" applyFill="1" applyBorder="1" applyAlignment="1">
      <alignment horizontal="center" vertical="center"/>
    </xf>
    <xf numFmtId="4" fontId="25" fillId="0" borderId="1" xfId="4" applyNumberFormat="1" applyFont="1" applyBorder="1" applyAlignment="1">
      <alignment horizontal="center" vertical="center"/>
    </xf>
    <xf numFmtId="0" fontId="25" fillId="0" borderId="0" xfId="4" applyFont="1" applyAlignment="1">
      <alignment vertical="center"/>
    </xf>
    <xf numFmtId="167" fontId="25" fillId="4" borderId="1" xfId="5" applyNumberFormat="1" applyFont="1" applyFill="1" applyBorder="1" applyAlignment="1">
      <alignment horizontal="center" vertical="center"/>
    </xf>
    <xf numFmtId="2" fontId="21" fillId="0" borderId="11" xfId="4" applyNumberFormat="1" applyFont="1" applyBorder="1" applyAlignment="1">
      <alignment horizontal="left" vertical="center" wrapText="1"/>
    </xf>
    <xf numFmtId="0" fontId="21" fillId="0" borderId="1" xfId="4" applyFont="1" applyBorder="1" applyAlignment="1">
      <alignment horizontal="left" vertical="center" wrapText="1"/>
    </xf>
    <xf numFmtId="4" fontId="21" fillId="6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21" fillId="0" borderId="1" xfId="4" applyNumberFormat="1" applyFont="1" applyFill="1" applyBorder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23" fillId="0" borderId="1" xfId="4" applyFont="1" applyBorder="1" applyAlignment="1">
      <alignment vertical="center"/>
    </xf>
    <xf numFmtId="4" fontId="15" fillId="0" borderId="12" xfId="4" applyNumberFormat="1" applyFont="1" applyBorder="1" applyAlignment="1">
      <alignment horizontal="center" vertical="center"/>
    </xf>
    <xf numFmtId="167" fontId="22" fillId="0" borderId="0" xfId="4" applyNumberFormat="1" applyFont="1" applyAlignment="1">
      <alignment vertical="center"/>
    </xf>
    <xf numFmtId="2" fontId="22" fillId="0" borderId="11" xfId="4" applyNumberFormat="1" applyFont="1" applyBorder="1" applyAlignment="1">
      <alignment horizontal="left" vertical="center" wrapText="1"/>
    </xf>
    <xf numFmtId="4" fontId="22" fillId="4" borderId="1" xfId="4" applyNumberFormat="1" applyFont="1" applyFill="1" applyBorder="1" applyAlignment="1">
      <alignment horizontal="center" vertical="center" wrapText="1"/>
    </xf>
    <xf numFmtId="4" fontId="24" fillId="0" borderId="1" xfId="4" applyNumberFormat="1" applyFont="1" applyFill="1" applyBorder="1" applyAlignment="1">
      <alignment horizontal="center" vertical="center" wrapText="1"/>
    </xf>
    <xf numFmtId="4" fontId="22" fillId="0" borderId="1" xfId="4" applyNumberFormat="1" applyFont="1" applyBorder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0" fontId="20" fillId="0" borderId="1" xfId="4" applyFont="1" applyBorder="1" applyAlignment="1">
      <alignment vertical="center" wrapText="1"/>
    </xf>
    <xf numFmtId="4" fontId="28" fillId="4" borderId="1" xfId="4" applyNumberFormat="1" applyFont="1" applyFill="1" applyBorder="1" applyAlignment="1">
      <alignment horizontal="center" vertical="center" wrapText="1"/>
    </xf>
    <xf numFmtId="2" fontId="4" fillId="0" borderId="11" xfId="4" applyNumberFormat="1" applyFont="1" applyBorder="1" applyAlignment="1">
      <alignment horizontal="left" vertical="center" wrapText="1"/>
    </xf>
    <xf numFmtId="4" fontId="29" fillId="4" borderId="1" xfId="4" applyNumberFormat="1" applyFont="1" applyFill="1" applyBorder="1" applyAlignment="1">
      <alignment horizontal="center" vertical="center" wrapText="1"/>
    </xf>
    <xf numFmtId="4" fontId="29" fillId="0" borderId="1" xfId="4" applyNumberFormat="1" applyFont="1" applyFill="1" applyBorder="1" applyAlignment="1">
      <alignment horizontal="center" vertical="center" wrapText="1"/>
    </xf>
    <xf numFmtId="4" fontId="29" fillId="0" borderId="1" xfId="4" applyNumberFormat="1" applyFont="1" applyBorder="1" applyAlignment="1">
      <alignment horizontal="center" vertical="center" wrapText="1"/>
    </xf>
    <xf numFmtId="0" fontId="24" fillId="0" borderId="0" xfId="4" applyFont="1" applyAlignment="1">
      <alignment vertical="center" wrapText="1"/>
    </xf>
    <xf numFmtId="4" fontId="4" fillId="4" borderId="1" xfId="4" applyNumberFormat="1" applyFont="1" applyFill="1" applyBorder="1" applyAlignment="1">
      <alignment horizontal="center" vertical="center"/>
    </xf>
    <xf numFmtId="0" fontId="21" fillId="0" borderId="0" xfId="4" applyFont="1" applyBorder="1" applyAlignment="1">
      <alignment vertical="center"/>
    </xf>
    <xf numFmtId="4" fontId="4" fillId="2" borderId="1" xfId="4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17" fillId="2" borderId="11" xfId="4" applyNumberFormat="1" applyFont="1" applyFill="1" applyBorder="1" applyAlignment="1">
      <alignment horizontal="left" vertical="center"/>
    </xf>
    <xf numFmtId="0" fontId="20" fillId="2" borderId="1" xfId="4" applyFont="1" applyFill="1" applyBorder="1" applyAlignment="1">
      <alignment vertical="center" wrapText="1"/>
    </xf>
    <xf numFmtId="4" fontId="17" fillId="2" borderId="1" xfId="4" applyNumberFormat="1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/>
    </xf>
    <xf numFmtId="49" fontId="27" fillId="6" borderId="6" xfId="4" applyNumberFormat="1" applyFont="1" applyFill="1" applyBorder="1" applyAlignment="1">
      <alignment horizontal="left" vertical="center"/>
    </xf>
    <xf numFmtId="0" fontId="27" fillId="6" borderId="7" xfId="3" applyFont="1" applyFill="1" applyBorder="1" applyAlignment="1">
      <alignment horizontal="left" vertical="center" wrapText="1"/>
    </xf>
    <xf numFmtId="4" fontId="30" fillId="6" borderId="7" xfId="4" applyNumberFormat="1" applyFont="1" applyFill="1" applyBorder="1" applyAlignment="1">
      <alignment horizontal="left" vertical="center"/>
    </xf>
    <xf numFmtId="4" fontId="31" fillId="6" borderId="8" xfId="4" applyNumberFormat="1" applyFont="1" applyFill="1" applyBorder="1" applyAlignment="1">
      <alignment horizontal="center" vertical="center"/>
    </xf>
    <xf numFmtId="0" fontId="30" fillId="3" borderId="0" xfId="4" applyFont="1" applyFill="1" applyAlignment="1">
      <alignment horizontal="left" vertical="center"/>
    </xf>
    <xf numFmtId="1" fontId="17" fillId="0" borderId="6" xfId="4" applyNumberFormat="1" applyFont="1" applyBorder="1" applyAlignment="1">
      <alignment horizontal="left" vertical="center"/>
    </xf>
    <xf numFmtId="0" fontId="19" fillId="0" borderId="7" xfId="4" applyFont="1" applyBorder="1" applyAlignment="1">
      <alignment vertical="center"/>
    </xf>
    <xf numFmtId="4" fontId="19" fillId="2" borderId="7" xfId="4" applyNumberFormat="1" applyFont="1" applyFill="1" applyBorder="1" applyAlignment="1">
      <alignment horizontal="center" vertical="center"/>
    </xf>
    <xf numFmtId="4" fontId="17" fillId="4" borderId="7" xfId="4" applyNumberFormat="1" applyFont="1" applyFill="1" applyBorder="1" applyAlignment="1">
      <alignment horizontal="center" vertical="center"/>
    </xf>
    <xf numFmtId="4" fontId="19" fillId="0" borderId="7" xfId="4" applyNumberFormat="1" applyFont="1" applyFill="1" applyBorder="1" applyAlignment="1">
      <alignment horizontal="center" vertical="center"/>
    </xf>
    <xf numFmtId="4" fontId="19" fillId="0" borderId="8" xfId="4" applyNumberFormat="1" applyFont="1" applyBorder="1" applyAlignment="1">
      <alignment horizontal="center" vertical="center"/>
    </xf>
    <xf numFmtId="1" fontId="17" fillId="0" borderId="11" xfId="4" applyNumberFormat="1" applyFont="1" applyBorder="1" applyAlignment="1">
      <alignment horizontal="left" vertical="center"/>
    </xf>
    <xf numFmtId="0" fontId="9" fillId="0" borderId="1" xfId="4" applyFont="1" applyBorder="1" applyAlignment="1">
      <alignment vertical="center" wrapText="1"/>
    </xf>
    <xf numFmtId="4" fontId="15" fillId="2" borderId="1" xfId="4" applyNumberFormat="1" applyFont="1" applyFill="1" applyBorder="1" applyAlignment="1">
      <alignment horizontal="center" vertical="center"/>
    </xf>
    <xf numFmtId="4" fontId="3" fillId="5" borderId="1" xfId="4" applyNumberFormat="1" applyFont="1" applyFill="1" applyBorder="1" applyAlignment="1">
      <alignment horizontal="center" vertical="center" wrapText="1"/>
    </xf>
    <xf numFmtId="4" fontId="15" fillId="0" borderId="1" xfId="4" applyNumberFormat="1" applyFont="1" applyFill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/>
    </xf>
    <xf numFmtId="0" fontId="5" fillId="0" borderId="1" xfId="3" applyFont="1" applyBorder="1" applyAlignment="1">
      <alignment wrapText="1"/>
    </xf>
    <xf numFmtId="166" fontId="15" fillId="2" borderId="1" xfId="4" applyNumberFormat="1" applyFont="1" applyFill="1" applyBorder="1" applyAlignment="1">
      <alignment horizontal="center" vertical="center"/>
    </xf>
    <xf numFmtId="4" fontId="9" fillId="5" borderId="1" xfId="4" applyNumberFormat="1" applyFont="1" applyFill="1" applyBorder="1" applyAlignment="1">
      <alignment horizontal="center" vertical="center" wrapText="1"/>
    </xf>
    <xf numFmtId="49" fontId="5" fillId="0" borderId="11" xfId="4" applyNumberFormat="1" applyFont="1" applyBorder="1" applyAlignment="1">
      <alignment horizontal="left" vertical="center"/>
    </xf>
    <xf numFmtId="0" fontId="3" fillId="5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/>
    </xf>
    <xf numFmtId="4" fontId="9" fillId="0" borderId="1" xfId="4" applyNumberFormat="1" applyFont="1" applyFill="1" applyBorder="1" applyAlignment="1">
      <alignment horizontal="center" vertical="center"/>
    </xf>
    <xf numFmtId="4" fontId="9" fillId="0" borderId="1" xfId="4" applyNumberFormat="1" applyFont="1" applyBorder="1" applyAlignment="1">
      <alignment horizontal="center" vertical="center"/>
    </xf>
    <xf numFmtId="49" fontId="6" fillId="2" borderId="13" xfId="4" applyNumberFormat="1" applyFont="1" applyFill="1" applyBorder="1" applyAlignment="1">
      <alignment horizontal="left" vertical="center"/>
    </xf>
    <xf numFmtId="0" fontId="6" fillId="2" borderId="14" xfId="3" applyFont="1" applyFill="1" applyBorder="1" applyAlignment="1">
      <alignment wrapText="1"/>
    </xf>
    <xf numFmtId="0" fontId="9" fillId="5" borderId="14" xfId="4" applyFont="1" applyFill="1" applyBorder="1" applyAlignment="1">
      <alignment vertical="center" wrapText="1"/>
    </xf>
    <xf numFmtId="4" fontId="6" fillId="2" borderId="14" xfId="4" applyNumberFormat="1" applyFont="1" applyFill="1" applyBorder="1" applyAlignment="1">
      <alignment horizontal="center" vertical="center"/>
    </xf>
    <xf numFmtId="4" fontId="9" fillId="2" borderId="14" xfId="4" applyNumberFormat="1" applyFont="1" applyFill="1" applyBorder="1" applyAlignment="1">
      <alignment horizontal="center" vertical="center"/>
    </xf>
    <xf numFmtId="4" fontId="15" fillId="0" borderId="15" xfId="4" applyNumberFormat="1" applyFont="1" applyBorder="1" applyAlignment="1">
      <alignment horizontal="center" vertical="center"/>
    </xf>
    <xf numFmtId="0" fontId="6" fillId="2" borderId="0" xfId="4" applyFont="1" applyFill="1" applyAlignment="1">
      <alignment vertical="center"/>
    </xf>
    <xf numFmtId="4" fontId="6" fillId="2" borderId="0" xfId="4" applyNumberFormat="1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33" fillId="2" borderId="0" xfId="4" applyFont="1" applyFill="1" applyAlignment="1">
      <alignment vertical="center"/>
    </xf>
    <xf numFmtId="0" fontId="6" fillId="0" borderId="6" xfId="3" applyFont="1" applyBorder="1" applyAlignment="1">
      <alignment vertical="center" wrapText="1"/>
    </xf>
    <xf numFmtId="4" fontId="6" fillId="2" borderId="7" xfId="6" applyNumberFormat="1" applyFont="1" applyFill="1" applyBorder="1" applyAlignment="1">
      <alignment vertical="center" wrapText="1"/>
    </xf>
    <xf numFmtId="0" fontId="6" fillId="0" borderId="7" xfId="7" applyFont="1" applyBorder="1" applyAlignment="1">
      <alignment vertical="center" wrapText="1"/>
    </xf>
    <xf numFmtId="4" fontId="6" fillId="2" borderId="8" xfId="6" applyNumberFormat="1" applyFont="1" applyFill="1" applyBorder="1" applyAlignment="1">
      <alignment vertical="center" wrapText="1"/>
    </xf>
    <xf numFmtId="0" fontId="6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4" fillId="0" borderId="18" xfId="3" applyNumberFormat="1" applyFont="1" applyBorder="1" applyAlignment="1">
      <alignment horizontal="center" vertical="center" wrapText="1"/>
    </xf>
    <xf numFmtId="4" fontId="21" fillId="0" borderId="19" xfId="3" applyNumberFormat="1" applyFont="1" applyBorder="1" applyAlignment="1">
      <alignment vertical="center"/>
    </xf>
    <xf numFmtId="4" fontId="4" fillId="0" borderId="19" xfId="3" applyNumberFormat="1" applyFont="1" applyBorder="1" applyAlignment="1">
      <alignment horizontal="center" vertical="center" wrapText="1"/>
    </xf>
    <xf numFmtId="4" fontId="19" fillId="2" borderId="19" xfId="4" applyNumberFormat="1" applyFont="1" applyFill="1" applyBorder="1" applyAlignment="1">
      <alignment vertical="center"/>
    </xf>
    <xf numFmtId="4" fontId="21" fillId="2" borderId="19" xfId="3" applyNumberFormat="1" applyFont="1" applyFill="1" applyBorder="1" applyAlignment="1">
      <alignment horizontal="center" vertical="center"/>
    </xf>
    <xf numFmtId="4" fontId="15" fillId="0" borderId="20" xfId="4" applyNumberFormat="1" applyFont="1" applyBorder="1" applyAlignment="1">
      <alignment horizontal="center" vertical="center"/>
    </xf>
    <xf numFmtId="4" fontId="21" fillId="0" borderId="21" xfId="3" applyNumberFormat="1" applyFont="1" applyBorder="1" applyAlignment="1">
      <alignment vertical="center"/>
    </xf>
    <xf numFmtId="0" fontId="15" fillId="0" borderId="9" xfId="4" applyFont="1" applyBorder="1" applyAlignment="1">
      <alignment horizontal="center" vertical="center"/>
    </xf>
    <xf numFmtId="0" fontId="19" fillId="0" borderId="3" xfId="4" applyFont="1" applyBorder="1" applyAlignment="1">
      <alignment horizontal="center" vertical="center"/>
    </xf>
    <xf numFmtId="0" fontId="15" fillId="0" borderId="1" xfId="4" applyFont="1" applyBorder="1" applyAlignment="1">
      <alignment vertical="center"/>
    </xf>
    <xf numFmtId="2" fontId="6" fillId="0" borderId="3" xfId="4" applyNumberFormat="1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31" fillId="0" borderId="1" xfId="4" applyFont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19" fillId="0" borderId="12" xfId="4" applyFont="1" applyBorder="1" applyAlignment="1">
      <alignment horizontal="center" vertical="center"/>
    </xf>
    <xf numFmtId="2" fontId="5" fillId="0" borderId="0" xfId="4" applyNumberFormat="1" applyFont="1" applyAlignment="1">
      <alignment horizontal="left" vertical="center"/>
    </xf>
    <xf numFmtId="0" fontId="7" fillId="2" borderId="0" xfId="4" applyFont="1" applyFill="1" applyAlignment="1">
      <alignment horizontal="center" vertical="center"/>
    </xf>
    <xf numFmtId="2" fontId="5" fillId="0" borderId="0" xfId="4" applyNumberFormat="1" applyFont="1" applyFill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2" fontId="5" fillId="4" borderId="0" xfId="4" applyNumberFormat="1" applyFont="1" applyFill="1" applyAlignment="1">
      <alignment horizontal="center"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 wrapText="1"/>
    </xf>
    <xf numFmtId="0" fontId="36" fillId="0" borderId="0" xfId="4" applyFont="1" applyAlignment="1">
      <alignment vertical="center"/>
    </xf>
    <xf numFmtId="0" fontId="21" fillId="0" borderId="0" xfId="4" applyFont="1" applyAlignment="1">
      <alignment horizontal="right" vertical="center"/>
    </xf>
    <xf numFmtId="0" fontId="6" fillId="0" borderId="7" xfId="4" applyFont="1" applyBorder="1" applyAlignment="1">
      <alignment vertical="center" wrapText="1"/>
    </xf>
    <xf numFmtId="0" fontId="6" fillId="0" borderId="7" xfId="3" applyFont="1" applyBorder="1" applyAlignment="1">
      <alignment vertical="center" wrapText="1"/>
    </xf>
    <xf numFmtId="1" fontId="17" fillId="0" borderId="18" xfId="4" applyNumberFormat="1" applyFont="1" applyBorder="1" applyAlignment="1">
      <alignment horizontal="left" vertical="center"/>
    </xf>
    <xf numFmtId="0" fontId="4" fillId="0" borderId="19" xfId="4" applyFont="1" applyBorder="1" applyAlignment="1">
      <alignment vertical="center"/>
    </xf>
    <xf numFmtId="4" fontId="31" fillId="2" borderId="19" xfId="4" applyNumberFormat="1" applyFont="1" applyFill="1" applyBorder="1" applyAlignment="1">
      <alignment horizontal="center" vertical="center"/>
    </xf>
    <xf numFmtId="4" fontId="17" fillId="5" borderId="19" xfId="4" applyNumberFormat="1" applyFont="1" applyFill="1" applyBorder="1" applyAlignment="1">
      <alignment horizontal="center" vertical="center"/>
    </xf>
    <xf numFmtId="4" fontId="31" fillId="0" borderId="19" xfId="4" applyNumberFormat="1" applyFont="1" applyFill="1" applyBorder="1" applyAlignment="1">
      <alignment horizontal="center" vertical="center"/>
    </xf>
    <xf numFmtId="4" fontId="17" fillId="0" borderId="19" xfId="4" applyNumberFormat="1" applyFont="1" applyBorder="1" applyAlignment="1">
      <alignment horizontal="center" vertical="center"/>
    </xf>
    <xf numFmtId="4" fontId="19" fillId="0" borderId="21" xfId="4" applyNumberFormat="1" applyFont="1" applyBorder="1" applyAlignment="1">
      <alignment horizontal="center" vertical="center"/>
    </xf>
    <xf numFmtId="166" fontId="15" fillId="2" borderId="14" xfId="4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0" fontId="35" fillId="0" borderId="0" xfId="3" applyFont="1" applyAlignment="1">
      <alignment horizontal="left" wrapText="1"/>
    </xf>
    <xf numFmtId="0" fontId="18" fillId="0" borderId="4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2" fontId="19" fillId="0" borderId="0" xfId="4" applyNumberFormat="1" applyFont="1" applyBorder="1" applyAlignment="1">
      <alignment horizontal="left" vertical="center"/>
    </xf>
    <xf numFmtId="0" fontId="19" fillId="2" borderId="16" xfId="4" applyFont="1" applyFill="1" applyBorder="1" applyAlignment="1">
      <alignment horizontal="left" vertical="center" wrapText="1"/>
    </xf>
    <xf numFmtId="0" fontId="19" fillId="2" borderId="0" xfId="4" applyFont="1" applyFill="1" applyBorder="1" applyAlignment="1">
      <alignment horizontal="left" vertical="center" wrapText="1"/>
    </xf>
    <xf numFmtId="0" fontId="19" fillId="2" borderId="17" xfId="4" applyFont="1" applyFill="1" applyBorder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35" fillId="0" borderId="0" xfId="3" applyFont="1" applyAlignment="1">
      <alignment horizontal="left" vertical="center" wrapText="1"/>
    </xf>
    <xf numFmtId="0" fontId="17" fillId="0" borderId="2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wrapText="1"/>
    </xf>
    <xf numFmtId="0" fontId="6" fillId="0" borderId="1" xfId="3" applyFont="1" applyBorder="1" applyAlignment="1">
      <alignment horizontal="right" wrapText="1"/>
    </xf>
    <xf numFmtId="0" fontId="11" fillId="0" borderId="0" xfId="3" applyFont="1" applyAlignment="1">
      <alignment horizontal="center" wrapText="1"/>
    </xf>
    <xf numFmtId="0" fontId="10" fillId="0" borderId="0" xfId="3" applyFont="1" applyBorder="1" applyAlignment="1">
      <alignment horizontal="center" vertical="center" wrapText="1"/>
    </xf>
    <xf numFmtId="2" fontId="13" fillId="0" borderId="0" xfId="4" applyNumberFormat="1" applyFont="1" applyBorder="1" applyAlignment="1">
      <alignment horizontal="left" vertical="center"/>
    </xf>
    <xf numFmtId="2" fontId="21" fillId="0" borderId="0" xfId="4" applyNumberFormat="1" applyFont="1" applyFill="1" applyAlignment="1">
      <alignment horizontal="center" vertical="center"/>
    </xf>
    <xf numFmtId="2" fontId="17" fillId="2" borderId="0" xfId="4" applyNumberFormat="1" applyFont="1" applyFill="1" applyAlignment="1">
      <alignment vertical="center"/>
    </xf>
  </cellXfs>
  <cellStyles count="8">
    <cellStyle name="Обычный" xfId="0" builtinId="0"/>
    <cellStyle name="Обычный 2" xfId="2"/>
    <cellStyle name="Обычный 2 3" xfId="6"/>
    <cellStyle name="Обычный 3" xfId="1"/>
    <cellStyle name="Обычный 3 3" xfId="3"/>
    <cellStyle name="Обычный 4" xfId="7"/>
    <cellStyle name="Обычный 4 2" xfId="4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4"/>
  <sheetViews>
    <sheetView tabSelected="1" topLeftCell="A35" zoomScale="67" zoomScaleNormal="67" zoomScaleSheetLayoutView="73" workbookViewId="0">
      <selection activeCell="B44" sqref="B44"/>
    </sheetView>
  </sheetViews>
  <sheetFormatPr defaultRowHeight="43.8" customHeight="1" x14ac:dyDescent="0.3"/>
  <cols>
    <col min="1" max="1" width="6.109375" style="161" customWidth="1"/>
    <col min="2" max="2" width="38.77734375" style="3" customWidth="1"/>
    <col min="3" max="3" width="12.6640625" style="164" customWidth="1"/>
    <col min="4" max="4" width="12.5546875" style="165" customWidth="1"/>
    <col min="5" max="6" width="14.109375" style="163" customWidth="1"/>
    <col min="7" max="7" width="14" style="14" customWidth="1"/>
    <col min="8" max="8" width="17.21875" style="1" customWidth="1"/>
    <col min="9" max="9" width="4.44140625" style="3" customWidth="1"/>
    <col min="10" max="10" width="12.5546875" style="3" customWidth="1"/>
    <col min="11" max="12" width="15.6640625" style="3" customWidth="1"/>
    <col min="13" max="13" width="13" style="3" customWidth="1"/>
    <col min="14" max="14" width="12.6640625" style="3" customWidth="1"/>
    <col min="15" max="15" width="20.109375" style="3" customWidth="1"/>
    <col min="16" max="16" width="13.109375" style="3" customWidth="1"/>
    <col min="17" max="21" width="9.109375" style="3" customWidth="1"/>
    <col min="22" max="22" width="13.6640625" style="3" bestFit="1" customWidth="1"/>
    <col min="23" max="23" width="10.88671875" style="3" bestFit="1" customWidth="1"/>
    <col min="24" max="241" width="8.88671875" style="3"/>
    <col min="242" max="242" width="7.44140625" style="3" customWidth="1"/>
    <col min="243" max="243" width="23.88671875" style="3" customWidth="1"/>
    <col min="244" max="244" width="12.5546875" style="3" customWidth="1"/>
    <col min="245" max="245" width="11.109375" style="3" customWidth="1"/>
    <col min="246" max="246" width="10.88671875" style="3" customWidth="1"/>
    <col min="247" max="247" width="11.33203125" style="3" customWidth="1"/>
    <col min="248" max="248" width="11.88671875" style="3" customWidth="1"/>
    <col min="249" max="249" width="12.44140625" style="3" customWidth="1"/>
    <col min="250" max="250" width="16.109375" style="3" customWidth="1"/>
    <col min="251" max="251" width="8.5546875" style="3" customWidth="1"/>
    <col min="252" max="252" width="9.5546875" style="3" customWidth="1"/>
    <col min="253" max="254" width="9.88671875" style="3" customWidth="1"/>
    <col min="255" max="255" width="10.44140625" style="3" customWidth="1"/>
    <col min="256" max="256" width="10.109375" style="3" bestFit="1" customWidth="1"/>
    <col min="257" max="497" width="8.88671875" style="3"/>
    <col min="498" max="498" width="7.44140625" style="3" customWidth="1"/>
    <col min="499" max="499" width="23.88671875" style="3" customWidth="1"/>
    <col min="500" max="500" width="12.5546875" style="3" customWidth="1"/>
    <col min="501" max="501" width="11.109375" style="3" customWidth="1"/>
    <col min="502" max="502" width="10.88671875" style="3" customWidth="1"/>
    <col min="503" max="503" width="11.33203125" style="3" customWidth="1"/>
    <col min="504" max="504" width="11.88671875" style="3" customWidth="1"/>
    <col min="505" max="505" width="12.44140625" style="3" customWidth="1"/>
    <col min="506" max="506" width="16.109375" style="3" customWidth="1"/>
    <col min="507" max="507" width="8.5546875" style="3" customWidth="1"/>
    <col min="508" max="508" width="9.5546875" style="3" customWidth="1"/>
    <col min="509" max="510" width="9.88671875" style="3" customWidth="1"/>
    <col min="511" max="511" width="10.44140625" style="3" customWidth="1"/>
    <col min="512" max="512" width="10.109375" style="3" bestFit="1" customWidth="1"/>
    <col min="513" max="753" width="8.88671875" style="3"/>
    <col min="754" max="754" width="7.44140625" style="3" customWidth="1"/>
    <col min="755" max="755" width="23.88671875" style="3" customWidth="1"/>
    <col min="756" max="756" width="12.5546875" style="3" customWidth="1"/>
    <col min="757" max="757" width="11.109375" style="3" customWidth="1"/>
    <col min="758" max="758" width="10.88671875" style="3" customWidth="1"/>
    <col min="759" max="759" width="11.33203125" style="3" customWidth="1"/>
    <col min="760" max="760" width="11.88671875" style="3" customWidth="1"/>
    <col min="761" max="761" width="12.44140625" style="3" customWidth="1"/>
    <col min="762" max="762" width="16.109375" style="3" customWidth="1"/>
    <col min="763" max="763" width="8.5546875" style="3" customWidth="1"/>
    <col min="764" max="764" width="9.5546875" style="3" customWidth="1"/>
    <col min="765" max="766" width="9.88671875" style="3" customWidth="1"/>
    <col min="767" max="767" width="10.44140625" style="3" customWidth="1"/>
    <col min="768" max="768" width="10.109375" style="3" bestFit="1" customWidth="1"/>
    <col min="769" max="1009" width="8.88671875" style="3"/>
    <col min="1010" max="1010" width="7.44140625" style="3" customWidth="1"/>
    <col min="1011" max="1011" width="23.88671875" style="3" customWidth="1"/>
    <col min="1012" max="1012" width="12.5546875" style="3" customWidth="1"/>
    <col min="1013" max="1013" width="11.109375" style="3" customWidth="1"/>
    <col min="1014" max="1014" width="10.88671875" style="3" customWidth="1"/>
    <col min="1015" max="1015" width="11.33203125" style="3" customWidth="1"/>
    <col min="1016" max="1016" width="11.88671875" style="3" customWidth="1"/>
    <col min="1017" max="1017" width="12.44140625" style="3" customWidth="1"/>
    <col min="1018" max="1018" width="16.109375" style="3" customWidth="1"/>
    <col min="1019" max="1019" width="8.5546875" style="3" customWidth="1"/>
    <col min="1020" max="1020" width="9.5546875" style="3" customWidth="1"/>
    <col min="1021" max="1022" width="9.88671875" style="3" customWidth="1"/>
    <col min="1023" max="1023" width="10.44140625" style="3" customWidth="1"/>
    <col min="1024" max="1024" width="10.109375" style="3" bestFit="1" customWidth="1"/>
    <col min="1025" max="1265" width="8.88671875" style="3"/>
    <col min="1266" max="1266" width="7.44140625" style="3" customWidth="1"/>
    <col min="1267" max="1267" width="23.88671875" style="3" customWidth="1"/>
    <col min="1268" max="1268" width="12.5546875" style="3" customWidth="1"/>
    <col min="1269" max="1269" width="11.109375" style="3" customWidth="1"/>
    <col min="1270" max="1270" width="10.88671875" style="3" customWidth="1"/>
    <col min="1271" max="1271" width="11.33203125" style="3" customWidth="1"/>
    <col min="1272" max="1272" width="11.88671875" style="3" customWidth="1"/>
    <col min="1273" max="1273" width="12.44140625" style="3" customWidth="1"/>
    <col min="1274" max="1274" width="16.109375" style="3" customWidth="1"/>
    <col min="1275" max="1275" width="8.5546875" style="3" customWidth="1"/>
    <col min="1276" max="1276" width="9.5546875" style="3" customWidth="1"/>
    <col min="1277" max="1278" width="9.88671875" style="3" customWidth="1"/>
    <col min="1279" max="1279" width="10.44140625" style="3" customWidth="1"/>
    <col min="1280" max="1280" width="10.109375" style="3" bestFit="1" customWidth="1"/>
    <col min="1281" max="1521" width="8.88671875" style="3"/>
    <col min="1522" max="1522" width="7.44140625" style="3" customWidth="1"/>
    <col min="1523" max="1523" width="23.88671875" style="3" customWidth="1"/>
    <col min="1524" max="1524" width="12.5546875" style="3" customWidth="1"/>
    <col min="1525" max="1525" width="11.109375" style="3" customWidth="1"/>
    <col min="1526" max="1526" width="10.88671875" style="3" customWidth="1"/>
    <col min="1527" max="1527" width="11.33203125" style="3" customWidth="1"/>
    <col min="1528" max="1528" width="11.88671875" style="3" customWidth="1"/>
    <col min="1529" max="1529" width="12.44140625" style="3" customWidth="1"/>
    <col min="1530" max="1530" width="16.109375" style="3" customWidth="1"/>
    <col min="1531" max="1531" width="8.5546875" style="3" customWidth="1"/>
    <col min="1532" max="1532" width="9.5546875" style="3" customWidth="1"/>
    <col min="1533" max="1534" width="9.88671875" style="3" customWidth="1"/>
    <col min="1535" max="1535" width="10.44140625" style="3" customWidth="1"/>
    <col min="1536" max="1536" width="10.109375" style="3" bestFit="1" customWidth="1"/>
    <col min="1537" max="1777" width="8.88671875" style="3"/>
    <col min="1778" max="1778" width="7.44140625" style="3" customWidth="1"/>
    <col min="1779" max="1779" width="23.88671875" style="3" customWidth="1"/>
    <col min="1780" max="1780" width="12.5546875" style="3" customWidth="1"/>
    <col min="1781" max="1781" width="11.109375" style="3" customWidth="1"/>
    <col min="1782" max="1782" width="10.88671875" style="3" customWidth="1"/>
    <col min="1783" max="1783" width="11.33203125" style="3" customWidth="1"/>
    <col min="1784" max="1784" width="11.88671875" style="3" customWidth="1"/>
    <col min="1785" max="1785" width="12.44140625" style="3" customWidth="1"/>
    <col min="1786" max="1786" width="16.109375" style="3" customWidth="1"/>
    <col min="1787" max="1787" width="8.5546875" style="3" customWidth="1"/>
    <col min="1788" max="1788" width="9.5546875" style="3" customWidth="1"/>
    <col min="1789" max="1790" width="9.88671875" style="3" customWidth="1"/>
    <col min="1791" max="1791" width="10.44140625" style="3" customWidth="1"/>
    <col min="1792" max="1792" width="10.109375" style="3" bestFit="1" customWidth="1"/>
    <col min="1793" max="2033" width="8.88671875" style="3"/>
    <col min="2034" max="2034" width="7.44140625" style="3" customWidth="1"/>
    <col min="2035" max="2035" width="23.88671875" style="3" customWidth="1"/>
    <col min="2036" max="2036" width="12.5546875" style="3" customWidth="1"/>
    <col min="2037" max="2037" width="11.109375" style="3" customWidth="1"/>
    <col min="2038" max="2038" width="10.88671875" style="3" customWidth="1"/>
    <col min="2039" max="2039" width="11.33203125" style="3" customWidth="1"/>
    <col min="2040" max="2040" width="11.88671875" style="3" customWidth="1"/>
    <col min="2041" max="2041" width="12.44140625" style="3" customWidth="1"/>
    <col min="2042" max="2042" width="16.109375" style="3" customWidth="1"/>
    <col min="2043" max="2043" width="8.5546875" style="3" customWidth="1"/>
    <col min="2044" max="2044" width="9.5546875" style="3" customWidth="1"/>
    <col min="2045" max="2046" width="9.88671875" style="3" customWidth="1"/>
    <col min="2047" max="2047" width="10.44140625" style="3" customWidth="1"/>
    <col min="2048" max="2048" width="10.109375" style="3" bestFit="1" customWidth="1"/>
    <col min="2049" max="2289" width="8.88671875" style="3"/>
    <col min="2290" max="2290" width="7.44140625" style="3" customWidth="1"/>
    <col min="2291" max="2291" width="23.88671875" style="3" customWidth="1"/>
    <col min="2292" max="2292" width="12.5546875" style="3" customWidth="1"/>
    <col min="2293" max="2293" width="11.109375" style="3" customWidth="1"/>
    <col min="2294" max="2294" width="10.88671875" style="3" customWidth="1"/>
    <col min="2295" max="2295" width="11.33203125" style="3" customWidth="1"/>
    <col min="2296" max="2296" width="11.88671875" style="3" customWidth="1"/>
    <col min="2297" max="2297" width="12.44140625" style="3" customWidth="1"/>
    <col min="2298" max="2298" width="16.109375" style="3" customWidth="1"/>
    <col min="2299" max="2299" width="8.5546875" style="3" customWidth="1"/>
    <col min="2300" max="2300" width="9.5546875" style="3" customWidth="1"/>
    <col min="2301" max="2302" width="9.88671875" style="3" customWidth="1"/>
    <col min="2303" max="2303" width="10.44140625" style="3" customWidth="1"/>
    <col min="2304" max="2304" width="10.109375" style="3" bestFit="1" customWidth="1"/>
    <col min="2305" max="2545" width="8.88671875" style="3"/>
    <col min="2546" max="2546" width="7.44140625" style="3" customWidth="1"/>
    <col min="2547" max="2547" width="23.88671875" style="3" customWidth="1"/>
    <col min="2548" max="2548" width="12.5546875" style="3" customWidth="1"/>
    <col min="2549" max="2549" width="11.109375" style="3" customWidth="1"/>
    <col min="2550" max="2550" width="10.88671875" style="3" customWidth="1"/>
    <col min="2551" max="2551" width="11.33203125" style="3" customWidth="1"/>
    <col min="2552" max="2552" width="11.88671875" style="3" customWidth="1"/>
    <col min="2553" max="2553" width="12.44140625" style="3" customWidth="1"/>
    <col min="2554" max="2554" width="16.109375" style="3" customWidth="1"/>
    <col min="2555" max="2555" width="8.5546875" style="3" customWidth="1"/>
    <col min="2556" max="2556" width="9.5546875" style="3" customWidth="1"/>
    <col min="2557" max="2558" width="9.88671875" style="3" customWidth="1"/>
    <col min="2559" max="2559" width="10.44140625" style="3" customWidth="1"/>
    <col min="2560" max="2560" width="10.109375" style="3" bestFit="1" customWidth="1"/>
    <col min="2561" max="2801" width="8.88671875" style="3"/>
    <col min="2802" max="2802" width="7.44140625" style="3" customWidth="1"/>
    <col min="2803" max="2803" width="23.88671875" style="3" customWidth="1"/>
    <col min="2804" max="2804" width="12.5546875" style="3" customWidth="1"/>
    <col min="2805" max="2805" width="11.109375" style="3" customWidth="1"/>
    <col min="2806" max="2806" width="10.88671875" style="3" customWidth="1"/>
    <col min="2807" max="2807" width="11.33203125" style="3" customWidth="1"/>
    <col min="2808" max="2808" width="11.88671875" style="3" customWidth="1"/>
    <col min="2809" max="2809" width="12.44140625" style="3" customWidth="1"/>
    <col min="2810" max="2810" width="16.109375" style="3" customWidth="1"/>
    <col min="2811" max="2811" width="8.5546875" style="3" customWidth="1"/>
    <col min="2812" max="2812" width="9.5546875" style="3" customWidth="1"/>
    <col min="2813" max="2814" width="9.88671875" style="3" customWidth="1"/>
    <col min="2815" max="2815" width="10.44140625" style="3" customWidth="1"/>
    <col min="2816" max="2816" width="10.109375" style="3" bestFit="1" customWidth="1"/>
    <col min="2817" max="3057" width="8.88671875" style="3"/>
    <col min="3058" max="3058" width="7.44140625" style="3" customWidth="1"/>
    <col min="3059" max="3059" width="23.88671875" style="3" customWidth="1"/>
    <col min="3060" max="3060" width="12.5546875" style="3" customWidth="1"/>
    <col min="3061" max="3061" width="11.109375" style="3" customWidth="1"/>
    <col min="3062" max="3062" width="10.88671875" style="3" customWidth="1"/>
    <col min="3063" max="3063" width="11.33203125" style="3" customWidth="1"/>
    <col min="3064" max="3064" width="11.88671875" style="3" customWidth="1"/>
    <col min="3065" max="3065" width="12.44140625" style="3" customWidth="1"/>
    <col min="3066" max="3066" width="16.109375" style="3" customWidth="1"/>
    <col min="3067" max="3067" width="8.5546875" style="3" customWidth="1"/>
    <col min="3068" max="3068" width="9.5546875" style="3" customWidth="1"/>
    <col min="3069" max="3070" width="9.88671875" style="3" customWidth="1"/>
    <col min="3071" max="3071" width="10.44140625" style="3" customWidth="1"/>
    <col min="3072" max="3072" width="10.109375" style="3" bestFit="1" customWidth="1"/>
    <col min="3073" max="3313" width="8.88671875" style="3"/>
    <col min="3314" max="3314" width="7.44140625" style="3" customWidth="1"/>
    <col min="3315" max="3315" width="23.88671875" style="3" customWidth="1"/>
    <col min="3316" max="3316" width="12.5546875" style="3" customWidth="1"/>
    <col min="3317" max="3317" width="11.109375" style="3" customWidth="1"/>
    <col min="3318" max="3318" width="10.88671875" style="3" customWidth="1"/>
    <col min="3319" max="3319" width="11.33203125" style="3" customWidth="1"/>
    <col min="3320" max="3320" width="11.88671875" style="3" customWidth="1"/>
    <col min="3321" max="3321" width="12.44140625" style="3" customWidth="1"/>
    <col min="3322" max="3322" width="16.109375" style="3" customWidth="1"/>
    <col min="3323" max="3323" width="8.5546875" style="3" customWidth="1"/>
    <col min="3324" max="3324" width="9.5546875" style="3" customWidth="1"/>
    <col min="3325" max="3326" width="9.88671875" style="3" customWidth="1"/>
    <col min="3327" max="3327" width="10.44140625" style="3" customWidth="1"/>
    <col min="3328" max="3328" width="10.109375" style="3" bestFit="1" customWidth="1"/>
    <col min="3329" max="3569" width="8.88671875" style="3"/>
    <col min="3570" max="3570" width="7.44140625" style="3" customWidth="1"/>
    <col min="3571" max="3571" width="23.88671875" style="3" customWidth="1"/>
    <col min="3572" max="3572" width="12.5546875" style="3" customWidth="1"/>
    <col min="3573" max="3573" width="11.109375" style="3" customWidth="1"/>
    <col min="3574" max="3574" width="10.88671875" style="3" customWidth="1"/>
    <col min="3575" max="3575" width="11.33203125" style="3" customWidth="1"/>
    <col min="3576" max="3576" width="11.88671875" style="3" customWidth="1"/>
    <col min="3577" max="3577" width="12.44140625" style="3" customWidth="1"/>
    <col min="3578" max="3578" width="16.109375" style="3" customWidth="1"/>
    <col min="3579" max="3579" width="8.5546875" style="3" customWidth="1"/>
    <col min="3580" max="3580" width="9.5546875" style="3" customWidth="1"/>
    <col min="3581" max="3582" width="9.88671875" style="3" customWidth="1"/>
    <col min="3583" max="3583" width="10.44140625" style="3" customWidth="1"/>
    <col min="3584" max="3584" width="10.109375" style="3" bestFit="1" customWidth="1"/>
    <col min="3585" max="3825" width="8.88671875" style="3"/>
    <col min="3826" max="3826" width="7.44140625" style="3" customWidth="1"/>
    <col min="3827" max="3827" width="23.88671875" style="3" customWidth="1"/>
    <col min="3828" max="3828" width="12.5546875" style="3" customWidth="1"/>
    <col min="3829" max="3829" width="11.109375" style="3" customWidth="1"/>
    <col min="3830" max="3830" width="10.88671875" style="3" customWidth="1"/>
    <col min="3831" max="3831" width="11.33203125" style="3" customWidth="1"/>
    <col min="3832" max="3832" width="11.88671875" style="3" customWidth="1"/>
    <col min="3833" max="3833" width="12.44140625" style="3" customWidth="1"/>
    <col min="3834" max="3834" width="16.109375" style="3" customWidth="1"/>
    <col min="3835" max="3835" width="8.5546875" style="3" customWidth="1"/>
    <col min="3836" max="3836" width="9.5546875" style="3" customWidth="1"/>
    <col min="3837" max="3838" width="9.88671875" style="3" customWidth="1"/>
    <col min="3839" max="3839" width="10.44140625" style="3" customWidth="1"/>
    <col min="3840" max="3840" width="10.109375" style="3" bestFit="1" customWidth="1"/>
    <col min="3841" max="4081" width="8.88671875" style="3"/>
    <col min="4082" max="4082" width="7.44140625" style="3" customWidth="1"/>
    <col min="4083" max="4083" width="23.88671875" style="3" customWidth="1"/>
    <col min="4084" max="4084" width="12.5546875" style="3" customWidth="1"/>
    <col min="4085" max="4085" width="11.109375" style="3" customWidth="1"/>
    <col min="4086" max="4086" width="10.88671875" style="3" customWidth="1"/>
    <col min="4087" max="4087" width="11.33203125" style="3" customWidth="1"/>
    <col min="4088" max="4088" width="11.88671875" style="3" customWidth="1"/>
    <col min="4089" max="4089" width="12.44140625" style="3" customWidth="1"/>
    <col min="4090" max="4090" width="16.109375" style="3" customWidth="1"/>
    <col min="4091" max="4091" width="8.5546875" style="3" customWidth="1"/>
    <col min="4092" max="4092" width="9.5546875" style="3" customWidth="1"/>
    <col min="4093" max="4094" width="9.88671875" style="3" customWidth="1"/>
    <col min="4095" max="4095" width="10.44140625" style="3" customWidth="1"/>
    <col min="4096" max="4096" width="10.109375" style="3" bestFit="1" customWidth="1"/>
    <col min="4097" max="4337" width="8.88671875" style="3"/>
    <col min="4338" max="4338" width="7.44140625" style="3" customWidth="1"/>
    <col min="4339" max="4339" width="23.88671875" style="3" customWidth="1"/>
    <col min="4340" max="4340" width="12.5546875" style="3" customWidth="1"/>
    <col min="4341" max="4341" width="11.109375" style="3" customWidth="1"/>
    <col min="4342" max="4342" width="10.88671875" style="3" customWidth="1"/>
    <col min="4343" max="4343" width="11.33203125" style="3" customWidth="1"/>
    <col min="4344" max="4344" width="11.88671875" style="3" customWidth="1"/>
    <col min="4345" max="4345" width="12.44140625" style="3" customWidth="1"/>
    <col min="4346" max="4346" width="16.109375" style="3" customWidth="1"/>
    <col min="4347" max="4347" width="8.5546875" style="3" customWidth="1"/>
    <col min="4348" max="4348" width="9.5546875" style="3" customWidth="1"/>
    <col min="4349" max="4350" width="9.88671875" style="3" customWidth="1"/>
    <col min="4351" max="4351" width="10.44140625" style="3" customWidth="1"/>
    <col min="4352" max="4352" width="10.109375" style="3" bestFit="1" customWidth="1"/>
    <col min="4353" max="4593" width="8.88671875" style="3"/>
    <col min="4594" max="4594" width="7.44140625" style="3" customWidth="1"/>
    <col min="4595" max="4595" width="23.88671875" style="3" customWidth="1"/>
    <col min="4596" max="4596" width="12.5546875" style="3" customWidth="1"/>
    <col min="4597" max="4597" width="11.109375" style="3" customWidth="1"/>
    <col min="4598" max="4598" width="10.88671875" style="3" customWidth="1"/>
    <col min="4599" max="4599" width="11.33203125" style="3" customWidth="1"/>
    <col min="4600" max="4600" width="11.88671875" style="3" customWidth="1"/>
    <col min="4601" max="4601" width="12.44140625" style="3" customWidth="1"/>
    <col min="4602" max="4602" width="16.109375" style="3" customWidth="1"/>
    <col min="4603" max="4603" width="8.5546875" style="3" customWidth="1"/>
    <col min="4604" max="4604" width="9.5546875" style="3" customWidth="1"/>
    <col min="4605" max="4606" width="9.88671875" style="3" customWidth="1"/>
    <col min="4607" max="4607" width="10.44140625" style="3" customWidth="1"/>
    <col min="4608" max="4608" width="10.109375" style="3" bestFit="1" customWidth="1"/>
    <col min="4609" max="4849" width="8.88671875" style="3"/>
    <col min="4850" max="4850" width="7.44140625" style="3" customWidth="1"/>
    <col min="4851" max="4851" width="23.88671875" style="3" customWidth="1"/>
    <col min="4852" max="4852" width="12.5546875" style="3" customWidth="1"/>
    <col min="4853" max="4853" width="11.109375" style="3" customWidth="1"/>
    <col min="4854" max="4854" width="10.88671875" style="3" customWidth="1"/>
    <col min="4855" max="4855" width="11.33203125" style="3" customWidth="1"/>
    <col min="4856" max="4856" width="11.88671875" style="3" customWidth="1"/>
    <col min="4857" max="4857" width="12.44140625" style="3" customWidth="1"/>
    <col min="4858" max="4858" width="16.109375" style="3" customWidth="1"/>
    <col min="4859" max="4859" width="8.5546875" style="3" customWidth="1"/>
    <col min="4860" max="4860" width="9.5546875" style="3" customWidth="1"/>
    <col min="4861" max="4862" width="9.88671875" style="3" customWidth="1"/>
    <col min="4863" max="4863" width="10.44140625" style="3" customWidth="1"/>
    <col min="4864" max="4864" width="10.109375" style="3" bestFit="1" customWidth="1"/>
    <col min="4865" max="5105" width="8.88671875" style="3"/>
    <col min="5106" max="5106" width="7.44140625" style="3" customWidth="1"/>
    <col min="5107" max="5107" width="23.88671875" style="3" customWidth="1"/>
    <col min="5108" max="5108" width="12.5546875" style="3" customWidth="1"/>
    <col min="5109" max="5109" width="11.109375" style="3" customWidth="1"/>
    <col min="5110" max="5110" width="10.88671875" style="3" customWidth="1"/>
    <col min="5111" max="5111" width="11.33203125" style="3" customWidth="1"/>
    <col min="5112" max="5112" width="11.88671875" style="3" customWidth="1"/>
    <col min="5113" max="5113" width="12.44140625" style="3" customWidth="1"/>
    <col min="5114" max="5114" width="16.109375" style="3" customWidth="1"/>
    <col min="5115" max="5115" width="8.5546875" style="3" customWidth="1"/>
    <col min="5116" max="5116" width="9.5546875" style="3" customWidth="1"/>
    <col min="5117" max="5118" width="9.88671875" style="3" customWidth="1"/>
    <col min="5119" max="5119" width="10.44140625" style="3" customWidth="1"/>
    <col min="5120" max="5120" width="10.109375" style="3" bestFit="1" customWidth="1"/>
    <col min="5121" max="5361" width="8.88671875" style="3"/>
    <col min="5362" max="5362" width="7.44140625" style="3" customWidth="1"/>
    <col min="5363" max="5363" width="23.88671875" style="3" customWidth="1"/>
    <col min="5364" max="5364" width="12.5546875" style="3" customWidth="1"/>
    <col min="5365" max="5365" width="11.109375" style="3" customWidth="1"/>
    <col min="5366" max="5366" width="10.88671875" style="3" customWidth="1"/>
    <col min="5367" max="5367" width="11.33203125" style="3" customWidth="1"/>
    <col min="5368" max="5368" width="11.88671875" style="3" customWidth="1"/>
    <col min="5369" max="5369" width="12.44140625" style="3" customWidth="1"/>
    <col min="5370" max="5370" width="16.109375" style="3" customWidth="1"/>
    <col min="5371" max="5371" width="8.5546875" style="3" customWidth="1"/>
    <col min="5372" max="5372" width="9.5546875" style="3" customWidth="1"/>
    <col min="5373" max="5374" width="9.88671875" style="3" customWidth="1"/>
    <col min="5375" max="5375" width="10.44140625" style="3" customWidth="1"/>
    <col min="5376" max="5376" width="10.109375" style="3" bestFit="1" customWidth="1"/>
    <col min="5377" max="5617" width="8.88671875" style="3"/>
    <col min="5618" max="5618" width="7.44140625" style="3" customWidth="1"/>
    <col min="5619" max="5619" width="23.88671875" style="3" customWidth="1"/>
    <col min="5620" max="5620" width="12.5546875" style="3" customWidth="1"/>
    <col min="5621" max="5621" width="11.109375" style="3" customWidth="1"/>
    <col min="5622" max="5622" width="10.88671875" style="3" customWidth="1"/>
    <col min="5623" max="5623" width="11.33203125" style="3" customWidth="1"/>
    <col min="5624" max="5624" width="11.88671875" style="3" customWidth="1"/>
    <col min="5625" max="5625" width="12.44140625" style="3" customWidth="1"/>
    <col min="5626" max="5626" width="16.109375" style="3" customWidth="1"/>
    <col min="5627" max="5627" width="8.5546875" style="3" customWidth="1"/>
    <col min="5628" max="5628" width="9.5546875" style="3" customWidth="1"/>
    <col min="5629" max="5630" width="9.88671875" style="3" customWidth="1"/>
    <col min="5631" max="5631" width="10.44140625" style="3" customWidth="1"/>
    <col min="5632" max="5632" width="10.109375" style="3" bestFit="1" customWidth="1"/>
    <col min="5633" max="5873" width="8.88671875" style="3"/>
    <col min="5874" max="5874" width="7.44140625" style="3" customWidth="1"/>
    <col min="5875" max="5875" width="23.88671875" style="3" customWidth="1"/>
    <col min="5876" max="5876" width="12.5546875" style="3" customWidth="1"/>
    <col min="5877" max="5877" width="11.109375" style="3" customWidth="1"/>
    <col min="5878" max="5878" width="10.88671875" style="3" customWidth="1"/>
    <col min="5879" max="5879" width="11.33203125" style="3" customWidth="1"/>
    <col min="5880" max="5880" width="11.88671875" style="3" customWidth="1"/>
    <col min="5881" max="5881" width="12.44140625" style="3" customWidth="1"/>
    <col min="5882" max="5882" width="16.109375" style="3" customWidth="1"/>
    <col min="5883" max="5883" width="8.5546875" style="3" customWidth="1"/>
    <col min="5884" max="5884" width="9.5546875" style="3" customWidth="1"/>
    <col min="5885" max="5886" width="9.88671875" style="3" customWidth="1"/>
    <col min="5887" max="5887" width="10.44140625" style="3" customWidth="1"/>
    <col min="5888" max="5888" width="10.109375" style="3" bestFit="1" customWidth="1"/>
    <col min="5889" max="6129" width="8.88671875" style="3"/>
    <col min="6130" max="6130" width="7.44140625" style="3" customWidth="1"/>
    <col min="6131" max="6131" width="23.88671875" style="3" customWidth="1"/>
    <col min="6132" max="6132" width="12.5546875" style="3" customWidth="1"/>
    <col min="6133" max="6133" width="11.109375" style="3" customWidth="1"/>
    <col min="6134" max="6134" width="10.88671875" style="3" customWidth="1"/>
    <col min="6135" max="6135" width="11.33203125" style="3" customWidth="1"/>
    <col min="6136" max="6136" width="11.88671875" style="3" customWidth="1"/>
    <col min="6137" max="6137" width="12.44140625" style="3" customWidth="1"/>
    <col min="6138" max="6138" width="16.109375" style="3" customWidth="1"/>
    <col min="6139" max="6139" width="8.5546875" style="3" customWidth="1"/>
    <col min="6140" max="6140" width="9.5546875" style="3" customWidth="1"/>
    <col min="6141" max="6142" width="9.88671875" style="3" customWidth="1"/>
    <col min="6143" max="6143" width="10.44140625" style="3" customWidth="1"/>
    <col min="6144" max="6144" width="10.109375" style="3" bestFit="1" customWidth="1"/>
    <col min="6145" max="6385" width="8.88671875" style="3"/>
    <col min="6386" max="6386" width="7.44140625" style="3" customWidth="1"/>
    <col min="6387" max="6387" width="23.88671875" style="3" customWidth="1"/>
    <col min="6388" max="6388" width="12.5546875" style="3" customWidth="1"/>
    <col min="6389" max="6389" width="11.109375" style="3" customWidth="1"/>
    <col min="6390" max="6390" width="10.88671875" style="3" customWidth="1"/>
    <col min="6391" max="6391" width="11.33203125" style="3" customWidth="1"/>
    <col min="6392" max="6392" width="11.88671875" style="3" customWidth="1"/>
    <col min="6393" max="6393" width="12.44140625" style="3" customWidth="1"/>
    <col min="6394" max="6394" width="16.109375" style="3" customWidth="1"/>
    <col min="6395" max="6395" width="8.5546875" style="3" customWidth="1"/>
    <col min="6396" max="6396" width="9.5546875" style="3" customWidth="1"/>
    <col min="6397" max="6398" width="9.88671875" style="3" customWidth="1"/>
    <col min="6399" max="6399" width="10.44140625" style="3" customWidth="1"/>
    <col min="6400" max="6400" width="10.109375" style="3" bestFit="1" customWidth="1"/>
    <col min="6401" max="6641" width="8.88671875" style="3"/>
    <col min="6642" max="6642" width="7.44140625" style="3" customWidth="1"/>
    <col min="6643" max="6643" width="23.88671875" style="3" customWidth="1"/>
    <col min="6644" max="6644" width="12.5546875" style="3" customWidth="1"/>
    <col min="6645" max="6645" width="11.109375" style="3" customWidth="1"/>
    <col min="6646" max="6646" width="10.88671875" style="3" customWidth="1"/>
    <col min="6647" max="6647" width="11.33203125" style="3" customWidth="1"/>
    <col min="6648" max="6648" width="11.88671875" style="3" customWidth="1"/>
    <col min="6649" max="6649" width="12.44140625" style="3" customWidth="1"/>
    <col min="6650" max="6650" width="16.109375" style="3" customWidth="1"/>
    <col min="6651" max="6651" width="8.5546875" style="3" customWidth="1"/>
    <col min="6652" max="6652" width="9.5546875" style="3" customWidth="1"/>
    <col min="6653" max="6654" width="9.88671875" style="3" customWidth="1"/>
    <col min="6655" max="6655" width="10.44140625" style="3" customWidth="1"/>
    <col min="6656" max="6656" width="10.109375" style="3" bestFit="1" customWidth="1"/>
    <col min="6657" max="6897" width="8.88671875" style="3"/>
    <col min="6898" max="6898" width="7.44140625" style="3" customWidth="1"/>
    <col min="6899" max="6899" width="23.88671875" style="3" customWidth="1"/>
    <col min="6900" max="6900" width="12.5546875" style="3" customWidth="1"/>
    <col min="6901" max="6901" width="11.109375" style="3" customWidth="1"/>
    <col min="6902" max="6902" width="10.88671875" style="3" customWidth="1"/>
    <col min="6903" max="6903" width="11.33203125" style="3" customWidth="1"/>
    <col min="6904" max="6904" width="11.88671875" style="3" customWidth="1"/>
    <col min="6905" max="6905" width="12.44140625" style="3" customWidth="1"/>
    <col min="6906" max="6906" width="16.109375" style="3" customWidth="1"/>
    <col min="6907" max="6907" width="8.5546875" style="3" customWidth="1"/>
    <col min="6908" max="6908" width="9.5546875" style="3" customWidth="1"/>
    <col min="6909" max="6910" width="9.88671875" style="3" customWidth="1"/>
    <col min="6911" max="6911" width="10.44140625" style="3" customWidth="1"/>
    <col min="6912" max="6912" width="10.109375" style="3" bestFit="1" customWidth="1"/>
    <col min="6913" max="7153" width="8.88671875" style="3"/>
    <col min="7154" max="7154" width="7.44140625" style="3" customWidth="1"/>
    <col min="7155" max="7155" width="23.88671875" style="3" customWidth="1"/>
    <col min="7156" max="7156" width="12.5546875" style="3" customWidth="1"/>
    <col min="7157" max="7157" width="11.109375" style="3" customWidth="1"/>
    <col min="7158" max="7158" width="10.88671875" style="3" customWidth="1"/>
    <col min="7159" max="7159" width="11.33203125" style="3" customWidth="1"/>
    <col min="7160" max="7160" width="11.88671875" style="3" customWidth="1"/>
    <col min="7161" max="7161" width="12.44140625" style="3" customWidth="1"/>
    <col min="7162" max="7162" width="16.109375" style="3" customWidth="1"/>
    <col min="7163" max="7163" width="8.5546875" style="3" customWidth="1"/>
    <col min="7164" max="7164" width="9.5546875" style="3" customWidth="1"/>
    <col min="7165" max="7166" width="9.88671875" style="3" customWidth="1"/>
    <col min="7167" max="7167" width="10.44140625" style="3" customWidth="1"/>
    <col min="7168" max="7168" width="10.109375" style="3" bestFit="1" customWidth="1"/>
    <col min="7169" max="7409" width="8.88671875" style="3"/>
    <col min="7410" max="7410" width="7.44140625" style="3" customWidth="1"/>
    <col min="7411" max="7411" width="23.88671875" style="3" customWidth="1"/>
    <col min="7412" max="7412" width="12.5546875" style="3" customWidth="1"/>
    <col min="7413" max="7413" width="11.109375" style="3" customWidth="1"/>
    <col min="7414" max="7414" width="10.88671875" style="3" customWidth="1"/>
    <col min="7415" max="7415" width="11.33203125" style="3" customWidth="1"/>
    <col min="7416" max="7416" width="11.88671875" style="3" customWidth="1"/>
    <col min="7417" max="7417" width="12.44140625" style="3" customWidth="1"/>
    <col min="7418" max="7418" width="16.109375" style="3" customWidth="1"/>
    <col min="7419" max="7419" width="8.5546875" style="3" customWidth="1"/>
    <col min="7420" max="7420" width="9.5546875" style="3" customWidth="1"/>
    <col min="7421" max="7422" width="9.88671875" style="3" customWidth="1"/>
    <col min="7423" max="7423" width="10.44140625" style="3" customWidth="1"/>
    <col min="7424" max="7424" width="10.109375" style="3" bestFit="1" customWidth="1"/>
    <col min="7425" max="7665" width="8.88671875" style="3"/>
    <col min="7666" max="7666" width="7.44140625" style="3" customWidth="1"/>
    <col min="7667" max="7667" width="23.88671875" style="3" customWidth="1"/>
    <col min="7668" max="7668" width="12.5546875" style="3" customWidth="1"/>
    <col min="7669" max="7669" width="11.109375" style="3" customWidth="1"/>
    <col min="7670" max="7670" width="10.88671875" style="3" customWidth="1"/>
    <col min="7671" max="7671" width="11.33203125" style="3" customWidth="1"/>
    <col min="7672" max="7672" width="11.88671875" style="3" customWidth="1"/>
    <col min="7673" max="7673" width="12.44140625" style="3" customWidth="1"/>
    <col min="7674" max="7674" width="16.109375" style="3" customWidth="1"/>
    <col min="7675" max="7675" width="8.5546875" style="3" customWidth="1"/>
    <col min="7676" max="7676" width="9.5546875" style="3" customWidth="1"/>
    <col min="7677" max="7678" width="9.88671875" style="3" customWidth="1"/>
    <col min="7679" max="7679" width="10.44140625" style="3" customWidth="1"/>
    <col min="7680" max="7680" width="10.109375" style="3" bestFit="1" customWidth="1"/>
    <col min="7681" max="7921" width="8.88671875" style="3"/>
    <col min="7922" max="7922" width="7.44140625" style="3" customWidth="1"/>
    <col min="7923" max="7923" width="23.88671875" style="3" customWidth="1"/>
    <col min="7924" max="7924" width="12.5546875" style="3" customWidth="1"/>
    <col min="7925" max="7925" width="11.109375" style="3" customWidth="1"/>
    <col min="7926" max="7926" width="10.88671875" style="3" customWidth="1"/>
    <col min="7927" max="7927" width="11.33203125" style="3" customWidth="1"/>
    <col min="7928" max="7928" width="11.88671875" style="3" customWidth="1"/>
    <col min="7929" max="7929" width="12.44140625" style="3" customWidth="1"/>
    <col min="7930" max="7930" width="16.109375" style="3" customWidth="1"/>
    <col min="7931" max="7931" width="8.5546875" style="3" customWidth="1"/>
    <col min="7932" max="7932" width="9.5546875" style="3" customWidth="1"/>
    <col min="7933" max="7934" width="9.88671875" style="3" customWidth="1"/>
    <col min="7935" max="7935" width="10.44140625" style="3" customWidth="1"/>
    <col min="7936" max="7936" width="10.109375" style="3" bestFit="1" customWidth="1"/>
    <col min="7937" max="8177" width="8.88671875" style="3"/>
    <col min="8178" max="8178" width="7.44140625" style="3" customWidth="1"/>
    <col min="8179" max="8179" width="23.88671875" style="3" customWidth="1"/>
    <col min="8180" max="8180" width="12.5546875" style="3" customWidth="1"/>
    <col min="8181" max="8181" width="11.109375" style="3" customWidth="1"/>
    <col min="8182" max="8182" width="10.88671875" style="3" customWidth="1"/>
    <col min="8183" max="8183" width="11.33203125" style="3" customWidth="1"/>
    <col min="8184" max="8184" width="11.88671875" style="3" customWidth="1"/>
    <col min="8185" max="8185" width="12.44140625" style="3" customWidth="1"/>
    <col min="8186" max="8186" width="16.109375" style="3" customWidth="1"/>
    <col min="8187" max="8187" width="8.5546875" style="3" customWidth="1"/>
    <col min="8188" max="8188" width="9.5546875" style="3" customWidth="1"/>
    <col min="8189" max="8190" width="9.88671875" style="3" customWidth="1"/>
    <col min="8191" max="8191" width="10.44140625" style="3" customWidth="1"/>
    <col min="8192" max="8192" width="10.109375" style="3" bestFit="1" customWidth="1"/>
    <col min="8193" max="8433" width="8.88671875" style="3"/>
    <col min="8434" max="8434" width="7.44140625" style="3" customWidth="1"/>
    <col min="8435" max="8435" width="23.88671875" style="3" customWidth="1"/>
    <col min="8436" max="8436" width="12.5546875" style="3" customWidth="1"/>
    <col min="8437" max="8437" width="11.109375" style="3" customWidth="1"/>
    <col min="8438" max="8438" width="10.88671875" style="3" customWidth="1"/>
    <col min="8439" max="8439" width="11.33203125" style="3" customWidth="1"/>
    <col min="8440" max="8440" width="11.88671875" style="3" customWidth="1"/>
    <col min="8441" max="8441" width="12.44140625" style="3" customWidth="1"/>
    <col min="8442" max="8442" width="16.109375" style="3" customWidth="1"/>
    <col min="8443" max="8443" width="8.5546875" style="3" customWidth="1"/>
    <col min="8444" max="8444" width="9.5546875" style="3" customWidth="1"/>
    <col min="8445" max="8446" width="9.88671875" style="3" customWidth="1"/>
    <col min="8447" max="8447" width="10.44140625" style="3" customWidth="1"/>
    <col min="8448" max="8448" width="10.109375" style="3" bestFit="1" customWidth="1"/>
    <col min="8449" max="8689" width="8.88671875" style="3"/>
    <col min="8690" max="8690" width="7.44140625" style="3" customWidth="1"/>
    <col min="8691" max="8691" width="23.88671875" style="3" customWidth="1"/>
    <col min="8692" max="8692" width="12.5546875" style="3" customWidth="1"/>
    <col min="8693" max="8693" width="11.109375" style="3" customWidth="1"/>
    <col min="8694" max="8694" width="10.88671875" style="3" customWidth="1"/>
    <col min="8695" max="8695" width="11.33203125" style="3" customWidth="1"/>
    <col min="8696" max="8696" width="11.88671875" style="3" customWidth="1"/>
    <col min="8697" max="8697" width="12.44140625" style="3" customWidth="1"/>
    <col min="8698" max="8698" width="16.109375" style="3" customWidth="1"/>
    <col min="8699" max="8699" width="8.5546875" style="3" customWidth="1"/>
    <col min="8700" max="8700" width="9.5546875" style="3" customWidth="1"/>
    <col min="8701" max="8702" width="9.88671875" style="3" customWidth="1"/>
    <col min="8703" max="8703" width="10.44140625" style="3" customWidth="1"/>
    <col min="8704" max="8704" width="10.109375" style="3" bestFit="1" customWidth="1"/>
    <col min="8705" max="8945" width="8.88671875" style="3"/>
    <col min="8946" max="8946" width="7.44140625" style="3" customWidth="1"/>
    <col min="8947" max="8947" width="23.88671875" style="3" customWidth="1"/>
    <col min="8948" max="8948" width="12.5546875" style="3" customWidth="1"/>
    <col min="8949" max="8949" width="11.109375" style="3" customWidth="1"/>
    <col min="8950" max="8950" width="10.88671875" style="3" customWidth="1"/>
    <col min="8951" max="8951" width="11.33203125" style="3" customWidth="1"/>
    <col min="8952" max="8952" width="11.88671875" style="3" customWidth="1"/>
    <col min="8953" max="8953" width="12.44140625" style="3" customWidth="1"/>
    <col min="8954" max="8954" width="16.109375" style="3" customWidth="1"/>
    <col min="8955" max="8955" width="8.5546875" style="3" customWidth="1"/>
    <col min="8956" max="8956" width="9.5546875" style="3" customWidth="1"/>
    <col min="8957" max="8958" width="9.88671875" style="3" customWidth="1"/>
    <col min="8959" max="8959" width="10.44140625" style="3" customWidth="1"/>
    <col min="8960" max="8960" width="10.109375" style="3" bestFit="1" customWidth="1"/>
    <col min="8961" max="9201" width="8.88671875" style="3"/>
    <col min="9202" max="9202" width="7.44140625" style="3" customWidth="1"/>
    <col min="9203" max="9203" width="23.88671875" style="3" customWidth="1"/>
    <col min="9204" max="9204" width="12.5546875" style="3" customWidth="1"/>
    <col min="9205" max="9205" width="11.109375" style="3" customWidth="1"/>
    <col min="9206" max="9206" width="10.88671875" style="3" customWidth="1"/>
    <col min="9207" max="9207" width="11.33203125" style="3" customWidth="1"/>
    <col min="9208" max="9208" width="11.88671875" style="3" customWidth="1"/>
    <col min="9209" max="9209" width="12.44140625" style="3" customWidth="1"/>
    <col min="9210" max="9210" width="16.109375" style="3" customWidth="1"/>
    <col min="9211" max="9211" width="8.5546875" style="3" customWidth="1"/>
    <col min="9212" max="9212" width="9.5546875" style="3" customWidth="1"/>
    <col min="9213" max="9214" width="9.88671875" style="3" customWidth="1"/>
    <col min="9215" max="9215" width="10.44140625" style="3" customWidth="1"/>
    <col min="9216" max="9216" width="10.109375" style="3" bestFit="1" customWidth="1"/>
    <col min="9217" max="9457" width="8.88671875" style="3"/>
    <col min="9458" max="9458" width="7.44140625" style="3" customWidth="1"/>
    <col min="9459" max="9459" width="23.88671875" style="3" customWidth="1"/>
    <col min="9460" max="9460" width="12.5546875" style="3" customWidth="1"/>
    <col min="9461" max="9461" width="11.109375" style="3" customWidth="1"/>
    <col min="9462" max="9462" width="10.88671875" style="3" customWidth="1"/>
    <col min="9463" max="9463" width="11.33203125" style="3" customWidth="1"/>
    <col min="9464" max="9464" width="11.88671875" style="3" customWidth="1"/>
    <col min="9465" max="9465" width="12.44140625" style="3" customWidth="1"/>
    <col min="9466" max="9466" width="16.109375" style="3" customWidth="1"/>
    <col min="9467" max="9467" width="8.5546875" style="3" customWidth="1"/>
    <col min="9468" max="9468" width="9.5546875" style="3" customWidth="1"/>
    <col min="9469" max="9470" width="9.88671875" style="3" customWidth="1"/>
    <col min="9471" max="9471" width="10.44140625" style="3" customWidth="1"/>
    <col min="9472" max="9472" width="10.109375" style="3" bestFit="1" customWidth="1"/>
    <col min="9473" max="9713" width="8.88671875" style="3"/>
    <col min="9714" max="9714" width="7.44140625" style="3" customWidth="1"/>
    <col min="9715" max="9715" width="23.88671875" style="3" customWidth="1"/>
    <col min="9716" max="9716" width="12.5546875" style="3" customWidth="1"/>
    <col min="9717" max="9717" width="11.109375" style="3" customWidth="1"/>
    <col min="9718" max="9718" width="10.88671875" style="3" customWidth="1"/>
    <col min="9719" max="9719" width="11.33203125" style="3" customWidth="1"/>
    <col min="9720" max="9720" width="11.88671875" style="3" customWidth="1"/>
    <col min="9721" max="9721" width="12.44140625" style="3" customWidth="1"/>
    <col min="9722" max="9722" width="16.109375" style="3" customWidth="1"/>
    <col min="9723" max="9723" width="8.5546875" style="3" customWidth="1"/>
    <col min="9724" max="9724" width="9.5546875" style="3" customWidth="1"/>
    <col min="9725" max="9726" width="9.88671875" style="3" customWidth="1"/>
    <col min="9727" max="9727" width="10.44140625" style="3" customWidth="1"/>
    <col min="9728" max="9728" width="10.109375" style="3" bestFit="1" customWidth="1"/>
    <col min="9729" max="9969" width="8.88671875" style="3"/>
    <col min="9970" max="9970" width="7.44140625" style="3" customWidth="1"/>
    <col min="9971" max="9971" width="23.88671875" style="3" customWidth="1"/>
    <col min="9972" max="9972" width="12.5546875" style="3" customWidth="1"/>
    <col min="9973" max="9973" width="11.109375" style="3" customWidth="1"/>
    <col min="9974" max="9974" width="10.88671875" style="3" customWidth="1"/>
    <col min="9975" max="9975" width="11.33203125" style="3" customWidth="1"/>
    <col min="9976" max="9976" width="11.88671875" style="3" customWidth="1"/>
    <col min="9977" max="9977" width="12.44140625" style="3" customWidth="1"/>
    <col min="9978" max="9978" width="16.109375" style="3" customWidth="1"/>
    <col min="9979" max="9979" width="8.5546875" style="3" customWidth="1"/>
    <col min="9980" max="9980" width="9.5546875" style="3" customWidth="1"/>
    <col min="9981" max="9982" width="9.88671875" style="3" customWidth="1"/>
    <col min="9983" max="9983" width="10.44140625" style="3" customWidth="1"/>
    <col min="9984" max="9984" width="10.109375" style="3" bestFit="1" customWidth="1"/>
    <col min="9985" max="10225" width="8.88671875" style="3"/>
    <col min="10226" max="10226" width="7.44140625" style="3" customWidth="1"/>
    <col min="10227" max="10227" width="23.88671875" style="3" customWidth="1"/>
    <col min="10228" max="10228" width="12.5546875" style="3" customWidth="1"/>
    <col min="10229" max="10229" width="11.109375" style="3" customWidth="1"/>
    <col min="10230" max="10230" width="10.88671875" style="3" customWidth="1"/>
    <col min="10231" max="10231" width="11.33203125" style="3" customWidth="1"/>
    <col min="10232" max="10232" width="11.88671875" style="3" customWidth="1"/>
    <col min="10233" max="10233" width="12.44140625" style="3" customWidth="1"/>
    <col min="10234" max="10234" width="16.109375" style="3" customWidth="1"/>
    <col min="10235" max="10235" width="8.5546875" style="3" customWidth="1"/>
    <col min="10236" max="10236" width="9.5546875" style="3" customWidth="1"/>
    <col min="10237" max="10238" width="9.88671875" style="3" customWidth="1"/>
    <col min="10239" max="10239" width="10.44140625" style="3" customWidth="1"/>
    <col min="10240" max="10240" width="10.109375" style="3" bestFit="1" customWidth="1"/>
    <col min="10241" max="10481" width="8.88671875" style="3"/>
    <col min="10482" max="10482" width="7.44140625" style="3" customWidth="1"/>
    <col min="10483" max="10483" width="23.88671875" style="3" customWidth="1"/>
    <col min="10484" max="10484" width="12.5546875" style="3" customWidth="1"/>
    <col min="10485" max="10485" width="11.109375" style="3" customWidth="1"/>
    <col min="10486" max="10486" width="10.88671875" style="3" customWidth="1"/>
    <col min="10487" max="10487" width="11.33203125" style="3" customWidth="1"/>
    <col min="10488" max="10488" width="11.88671875" style="3" customWidth="1"/>
    <col min="10489" max="10489" width="12.44140625" style="3" customWidth="1"/>
    <col min="10490" max="10490" width="16.109375" style="3" customWidth="1"/>
    <col min="10491" max="10491" width="8.5546875" style="3" customWidth="1"/>
    <col min="10492" max="10492" width="9.5546875" style="3" customWidth="1"/>
    <col min="10493" max="10494" width="9.88671875" style="3" customWidth="1"/>
    <col min="10495" max="10495" width="10.44140625" style="3" customWidth="1"/>
    <col min="10496" max="10496" width="10.109375" style="3" bestFit="1" customWidth="1"/>
    <col min="10497" max="10737" width="8.88671875" style="3"/>
    <col min="10738" max="10738" width="7.44140625" style="3" customWidth="1"/>
    <col min="10739" max="10739" width="23.88671875" style="3" customWidth="1"/>
    <col min="10740" max="10740" width="12.5546875" style="3" customWidth="1"/>
    <col min="10741" max="10741" width="11.109375" style="3" customWidth="1"/>
    <col min="10742" max="10742" width="10.88671875" style="3" customWidth="1"/>
    <col min="10743" max="10743" width="11.33203125" style="3" customWidth="1"/>
    <col min="10744" max="10744" width="11.88671875" style="3" customWidth="1"/>
    <col min="10745" max="10745" width="12.44140625" style="3" customWidth="1"/>
    <col min="10746" max="10746" width="16.109375" style="3" customWidth="1"/>
    <col min="10747" max="10747" width="8.5546875" style="3" customWidth="1"/>
    <col min="10748" max="10748" width="9.5546875" style="3" customWidth="1"/>
    <col min="10749" max="10750" width="9.88671875" style="3" customWidth="1"/>
    <col min="10751" max="10751" width="10.44140625" style="3" customWidth="1"/>
    <col min="10752" max="10752" width="10.109375" style="3" bestFit="1" customWidth="1"/>
    <col min="10753" max="10993" width="8.88671875" style="3"/>
    <col min="10994" max="10994" width="7.44140625" style="3" customWidth="1"/>
    <col min="10995" max="10995" width="23.88671875" style="3" customWidth="1"/>
    <col min="10996" max="10996" width="12.5546875" style="3" customWidth="1"/>
    <col min="10997" max="10997" width="11.109375" style="3" customWidth="1"/>
    <col min="10998" max="10998" width="10.88671875" style="3" customWidth="1"/>
    <col min="10999" max="10999" width="11.33203125" style="3" customWidth="1"/>
    <col min="11000" max="11000" width="11.88671875" style="3" customWidth="1"/>
    <col min="11001" max="11001" width="12.44140625" style="3" customWidth="1"/>
    <col min="11002" max="11002" width="16.109375" style="3" customWidth="1"/>
    <col min="11003" max="11003" width="8.5546875" style="3" customWidth="1"/>
    <col min="11004" max="11004" width="9.5546875" style="3" customWidth="1"/>
    <col min="11005" max="11006" width="9.88671875" style="3" customWidth="1"/>
    <col min="11007" max="11007" width="10.44140625" style="3" customWidth="1"/>
    <col min="11008" max="11008" width="10.109375" style="3" bestFit="1" customWidth="1"/>
    <col min="11009" max="11249" width="8.88671875" style="3"/>
    <col min="11250" max="11250" width="7.44140625" style="3" customWidth="1"/>
    <col min="11251" max="11251" width="23.88671875" style="3" customWidth="1"/>
    <col min="11252" max="11252" width="12.5546875" style="3" customWidth="1"/>
    <col min="11253" max="11253" width="11.109375" style="3" customWidth="1"/>
    <col min="11254" max="11254" width="10.88671875" style="3" customWidth="1"/>
    <col min="11255" max="11255" width="11.33203125" style="3" customWidth="1"/>
    <col min="11256" max="11256" width="11.88671875" style="3" customWidth="1"/>
    <col min="11257" max="11257" width="12.44140625" style="3" customWidth="1"/>
    <col min="11258" max="11258" width="16.109375" style="3" customWidth="1"/>
    <col min="11259" max="11259" width="8.5546875" style="3" customWidth="1"/>
    <col min="11260" max="11260" width="9.5546875" style="3" customWidth="1"/>
    <col min="11261" max="11262" width="9.88671875" style="3" customWidth="1"/>
    <col min="11263" max="11263" width="10.44140625" style="3" customWidth="1"/>
    <col min="11264" max="11264" width="10.109375" style="3" bestFit="1" customWidth="1"/>
    <col min="11265" max="11505" width="8.88671875" style="3"/>
    <col min="11506" max="11506" width="7.44140625" style="3" customWidth="1"/>
    <col min="11507" max="11507" width="23.88671875" style="3" customWidth="1"/>
    <col min="11508" max="11508" width="12.5546875" style="3" customWidth="1"/>
    <col min="11509" max="11509" width="11.109375" style="3" customWidth="1"/>
    <col min="11510" max="11510" width="10.88671875" style="3" customWidth="1"/>
    <col min="11511" max="11511" width="11.33203125" style="3" customWidth="1"/>
    <col min="11512" max="11512" width="11.88671875" style="3" customWidth="1"/>
    <col min="11513" max="11513" width="12.44140625" style="3" customWidth="1"/>
    <col min="11514" max="11514" width="16.109375" style="3" customWidth="1"/>
    <col min="11515" max="11515" width="8.5546875" style="3" customWidth="1"/>
    <col min="11516" max="11516" width="9.5546875" style="3" customWidth="1"/>
    <col min="11517" max="11518" width="9.88671875" style="3" customWidth="1"/>
    <col min="11519" max="11519" width="10.44140625" style="3" customWidth="1"/>
    <col min="11520" max="11520" width="10.109375" style="3" bestFit="1" customWidth="1"/>
    <col min="11521" max="11761" width="8.88671875" style="3"/>
    <col min="11762" max="11762" width="7.44140625" style="3" customWidth="1"/>
    <col min="11763" max="11763" width="23.88671875" style="3" customWidth="1"/>
    <col min="11764" max="11764" width="12.5546875" style="3" customWidth="1"/>
    <col min="11765" max="11765" width="11.109375" style="3" customWidth="1"/>
    <col min="11766" max="11766" width="10.88671875" style="3" customWidth="1"/>
    <col min="11767" max="11767" width="11.33203125" style="3" customWidth="1"/>
    <col min="11768" max="11768" width="11.88671875" style="3" customWidth="1"/>
    <col min="11769" max="11769" width="12.44140625" style="3" customWidth="1"/>
    <col min="11770" max="11770" width="16.109375" style="3" customWidth="1"/>
    <col min="11771" max="11771" width="8.5546875" style="3" customWidth="1"/>
    <col min="11772" max="11772" width="9.5546875" style="3" customWidth="1"/>
    <col min="11773" max="11774" width="9.88671875" style="3" customWidth="1"/>
    <col min="11775" max="11775" width="10.44140625" style="3" customWidth="1"/>
    <col min="11776" max="11776" width="10.109375" style="3" bestFit="1" customWidth="1"/>
    <col min="11777" max="12017" width="8.88671875" style="3"/>
    <col min="12018" max="12018" width="7.44140625" style="3" customWidth="1"/>
    <col min="12019" max="12019" width="23.88671875" style="3" customWidth="1"/>
    <col min="12020" max="12020" width="12.5546875" style="3" customWidth="1"/>
    <col min="12021" max="12021" width="11.109375" style="3" customWidth="1"/>
    <col min="12022" max="12022" width="10.88671875" style="3" customWidth="1"/>
    <col min="12023" max="12023" width="11.33203125" style="3" customWidth="1"/>
    <col min="12024" max="12024" width="11.88671875" style="3" customWidth="1"/>
    <col min="12025" max="12025" width="12.44140625" style="3" customWidth="1"/>
    <col min="12026" max="12026" width="16.109375" style="3" customWidth="1"/>
    <col min="12027" max="12027" width="8.5546875" style="3" customWidth="1"/>
    <col min="12028" max="12028" width="9.5546875" style="3" customWidth="1"/>
    <col min="12029" max="12030" width="9.88671875" style="3" customWidth="1"/>
    <col min="12031" max="12031" width="10.44140625" style="3" customWidth="1"/>
    <col min="12032" max="12032" width="10.109375" style="3" bestFit="1" customWidth="1"/>
    <col min="12033" max="12273" width="8.88671875" style="3"/>
    <col min="12274" max="12274" width="7.44140625" style="3" customWidth="1"/>
    <col min="12275" max="12275" width="23.88671875" style="3" customWidth="1"/>
    <col min="12276" max="12276" width="12.5546875" style="3" customWidth="1"/>
    <col min="12277" max="12277" width="11.109375" style="3" customWidth="1"/>
    <col min="12278" max="12278" width="10.88671875" style="3" customWidth="1"/>
    <col min="12279" max="12279" width="11.33203125" style="3" customWidth="1"/>
    <col min="12280" max="12280" width="11.88671875" style="3" customWidth="1"/>
    <col min="12281" max="12281" width="12.44140625" style="3" customWidth="1"/>
    <col min="12282" max="12282" width="16.109375" style="3" customWidth="1"/>
    <col min="12283" max="12283" width="8.5546875" style="3" customWidth="1"/>
    <col min="12284" max="12284" width="9.5546875" style="3" customWidth="1"/>
    <col min="12285" max="12286" width="9.88671875" style="3" customWidth="1"/>
    <col min="12287" max="12287" width="10.44140625" style="3" customWidth="1"/>
    <col min="12288" max="12288" width="10.109375" style="3" bestFit="1" customWidth="1"/>
    <col min="12289" max="12529" width="8.88671875" style="3"/>
    <col min="12530" max="12530" width="7.44140625" style="3" customWidth="1"/>
    <col min="12531" max="12531" width="23.88671875" style="3" customWidth="1"/>
    <col min="12532" max="12532" width="12.5546875" style="3" customWidth="1"/>
    <col min="12533" max="12533" width="11.109375" style="3" customWidth="1"/>
    <col min="12534" max="12534" width="10.88671875" style="3" customWidth="1"/>
    <col min="12535" max="12535" width="11.33203125" style="3" customWidth="1"/>
    <col min="12536" max="12536" width="11.88671875" style="3" customWidth="1"/>
    <col min="12537" max="12537" width="12.44140625" style="3" customWidth="1"/>
    <col min="12538" max="12538" width="16.109375" style="3" customWidth="1"/>
    <col min="12539" max="12539" width="8.5546875" style="3" customWidth="1"/>
    <col min="12540" max="12540" width="9.5546875" style="3" customWidth="1"/>
    <col min="12541" max="12542" width="9.88671875" style="3" customWidth="1"/>
    <col min="12543" max="12543" width="10.44140625" style="3" customWidth="1"/>
    <col min="12544" max="12544" width="10.109375" style="3" bestFit="1" customWidth="1"/>
    <col min="12545" max="12785" width="8.88671875" style="3"/>
    <col min="12786" max="12786" width="7.44140625" style="3" customWidth="1"/>
    <col min="12787" max="12787" width="23.88671875" style="3" customWidth="1"/>
    <col min="12788" max="12788" width="12.5546875" style="3" customWidth="1"/>
    <col min="12789" max="12789" width="11.109375" style="3" customWidth="1"/>
    <col min="12790" max="12790" width="10.88671875" style="3" customWidth="1"/>
    <col min="12791" max="12791" width="11.33203125" style="3" customWidth="1"/>
    <col min="12792" max="12792" width="11.88671875" style="3" customWidth="1"/>
    <col min="12793" max="12793" width="12.44140625" style="3" customWidth="1"/>
    <col min="12794" max="12794" width="16.109375" style="3" customWidth="1"/>
    <col min="12795" max="12795" width="8.5546875" style="3" customWidth="1"/>
    <col min="12796" max="12796" width="9.5546875" style="3" customWidth="1"/>
    <col min="12797" max="12798" width="9.88671875" style="3" customWidth="1"/>
    <col min="12799" max="12799" width="10.44140625" style="3" customWidth="1"/>
    <col min="12800" max="12800" width="10.109375" style="3" bestFit="1" customWidth="1"/>
    <col min="12801" max="13041" width="8.88671875" style="3"/>
    <col min="13042" max="13042" width="7.44140625" style="3" customWidth="1"/>
    <col min="13043" max="13043" width="23.88671875" style="3" customWidth="1"/>
    <col min="13044" max="13044" width="12.5546875" style="3" customWidth="1"/>
    <col min="13045" max="13045" width="11.109375" style="3" customWidth="1"/>
    <col min="13046" max="13046" width="10.88671875" style="3" customWidth="1"/>
    <col min="13047" max="13047" width="11.33203125" style="3" customWidth="1"/>
    <col min="13048" max="13048" width="11.88671875" style="3" customWidth="1"/>
    <col min="13049" max="13049" width="12.44140625" style="3" customWidth="1"/>
    <col min="13050" max="13050" width="16.109375" style="3" customWidth="1"/>
    <col min="13051" max="13051" width="8.5546875" style="3" customWidth="1"/>
    <col min="13052" max="13052" width="9.5546875" style="3" customWidth="1"/>
    <col min="13053" max="13054" width="9.88671875" style="3" customWidth="1"/>
    <col min="13055" max="13055" width="10.44140625" style="3" customWidth="1"/>
    <col min="13056" max="13056" width="10.109375" style="3" bestFit="1" customWidth="1"/>
    <col min="13057" max="13297" width="8.88671875" style="3"/>
    <col min="13298" max="13298" width="7.44140625" style="3" customWidth="1"/>
    <col min="13299" max="13299" width="23.88671875" style="3" customWidth="1"/>
    <col min="13300" max="13300" width="12.5546875" style="3" customWidth="1"/>
    <col min="13301" max="13301" width="11.109375" style="3" customWidth="1"/>
    <col min="13302" max="13302" width="10.88671875" style="3" customWidth="1"/>
    <col min="13303" max="13303" width="11.33203125" style="3" customWidth="1"/>
    <col min="13304" max="13304" width="11.88671875" style="3" customWidth="1"/>
    <col min="13305" max="13305" width="12.44140625" style="3" customWidth="1"/>
    <col min="13306" max="13306" width="16.109375" style="3" customWidth="1"/>
    <col min="13307" max="13307" width="8.5546875" style="3" customWidth="1"/>
    <col min="13308" max="13308" width="9.5546875" style="3" customWidth="1"/>
    <col min="13309" max="13310" width="9.88671875" style="3" customWidth="1"/>
    <col min="13311" max="13311" width="10.44140625" style="3" customWidth="1"/>
    <col min="13312" max="13312" width="10.109375" style="3" bestFit="1" customWidth="1"/>
    <col min="13313" max="13553" width="8.88671875" style="3"/>
    <col min="13554" max="13554" width="7.44140625" style="3" customWidth="1"/>
    <col min="13555" max="13555" width="23.88671875" style="3" customWidth="1"/>
    <col min="13556" max="13556" width="12.5546875" style="3" customWidth="1"/>
    <col min="13557" max="13557" width="11.109375" style="3" customWidth="1"/>
    <col min="13558" max="13558" width="10.88671875" style="3" customWidth="1"/>
    <col min="13559" max="13559" width="11.33203125" style="3" customWidth="1"/>
    <col min="13560" max="13560" width="11.88671875" style="3" customWidth="1"/>
    <col min="13561" max="13561" width="12.44140625" style="3" customWidth="1"/>
    <col min="13562" max="13562" width="16.109375" style="3" customWidth="1"/>
    <col min="13563" max="13563" width="8.5546875" style="3" customWidth="1"/>
    <col min="13564" max="13564" width="9.5546875" style="3" customWidth="1"/>
    <col min="13565" max="13566" width="9.88671875" style="3" customWidth="1"/>
    <col min="13567" max="13567" width="10.44140625" style="3" customWidth="1"/>
    <col min="13568" max="13568" width="10.109375" style="3" bestFit="1" customWidth="1"/>
    <col min="13569" max="13809" width="8.88671875" style="3"/>
    <col min="13810" max="13810" width="7.44140625" style="3" customWidth="1"/>
    <col min="13811" max="13811" width="23.88671875" style="3" customWidth="1"/>
    <col min="13812" max="13812" width="12.5546875" style="3" customWidth="1"/>
    <col min="13813" max="13813" width="11.109375" style="3" customWidth="1"/>
    <col min="13814" max="13814" width="10.88671875" style="3" customWidth="1"/>
    <col min="13815" max="13815" width="11.33203125" style="3" customWidth="1"/>
    <col min="13816" max="13816" width="11.88671875" style="3" customWidth="1"/>
    <col min="13817" max="13817" width="12.44140625" style="3" customWidth="1"/>
    <col min="13818" max="13818" width="16.109375" style="3" customWidth="1"/>
    <col min="13819" max="13819" width="8.5546875" style="3" customWidth="1"/>
    <col min="13820" max="13820" width="9.5546875" style="3" customWidth="1"/>
    <col min="13821" max="13822" width="9.88671875" style="3" customWidth="1"/>
    <col min="13823" max="13823" width="10.44140625" style="3" customWidth="1"/>
    <col min="13824" max="13824" width="10.109375" style="3" bestFit="1" customWidth="1"/>
    <col min="13825" max="14065" width="8.88671875" style="3"/>
    <col min="14066" max="14066" width="7.44140625" style="3" customWidth="1"/>
    <col min="14067" max="14067" width="23.88671875" style="3" customWidth="1"/>
    <col min="14068" max="14068" width="12.5546875" style="3" customWidth="1"/>
    <col min="14069" max="14069" width="11.109375" style="3" customWidth="1"/>
    <col min="14070" max="14070" width="10.88671875" style="3" customWidth="1"/>
    <col min="14071" max="14071" width="11.33203125" style="3" customWidth="1"/>
    <col min="14072" max="14072" width="11.88671875" style="3" customWidth="1"/>
    <col min="14073" max="14073" width="12.44140625" style="3" customWidth="1"/>
    <col min="14074" max="14074" width="16.109375" style="3" customWidth="1"/>
    <col min="14075" max="14075" width="8.5546875" style="3" customWidth="1"/>
    <col min="14076" max="14076" width="9.5546875" style="3" customWidth="1"/>
    <col min="14077" max="14078" width="9.88671875" style="3" customWidth="1"/>
    <col min="14079" max="14079" width="10.44140625" style="3" customWidth="1"/>
    <col min="14080" max="14080" width="10.109375" style="3" bestFit="1" customWidth="1"/>
    <col min="14081" max="14321" width="8.88671875" style="3"/>
    <col min="14322" max="14322" width="7.44140625" style="3" customWidth="1"/>
    <col min="14323" max="14323" width="23.88671875" style="3" customWidth="1"/>
    <col min="14324" max="14324" width="12.5546875" style="3" customWidth="1"/>
    <col min="14325" max="14325" width="11.109375" style="3" customWidth="1"/>
    <col min="14326" max="14326" width="10.88671875" style="3" customWidth="1"/>
    <col min="14327" max="14327" width="11.33203125" style="3" customWidth="1"/>
    <col min="14328" max="14328" width="11.88671875" style="3" customWidth="1"/>
    <col min="14329" max="14329" width="12.44140625" style="3" customWidth="1"/>
    <col min="14330" max="14330" width="16.109375" style="3" customWidth="1"/>
    <col min="14331" max="14331" width="8.5546875" style="3" customWidth="1"/>
    <col min="14332" max="14332" width="9.5546875" style="3" customWidth="1"/>
    <col min="14333" max="14334" width="9.88671875" style="3" customWidth="1"/>
    <col min="14335" max="14335" width="10.44140625" style="3" customWidth="1"/>
    <col min="14336" max="14336" width="10.109375" style="3" bestFit="1" customWidth="1"/>
    <col min="14337" max="14577" width="8.88671875" style="3"/>
    <col min="14578" max="14578" width="7.44140625" style="3" customWidth="1"/>
    <col min="14579" max="14579" width="23.88671875" style="3" customWidth="1"/>
    <col min="14580" max="14580" width="12.5546875" style="3" customWidth="1"/>
    <col min="14581" max="14581" width="11.109375" style="3" customWidth="1"/>
    <col min="14582" max="14582" width="10.88671875" style="3" customWidth="1"/>
    <col min="14583" max="14583" width="11.33203125" style="3" customWidth="1"/>
    <col min="14584" max="14584" width="11.88671875" style="3" customWidth="1"/>
    <col min="14585" max="14585" width="12.44140625" style="3" customWidth="1"/>
    <col min="14586" max="14586" width="16.109375" style="3" customWidth="1"/>
    <col min="14587" max="14587" width="8.5546875" style="3" customWidth="1"/>
    <col min="14588" max="14588" width="9.5546875" style="3" customWidth="1"/>
    <col min="14589" max="14590" width="9.88671875" style="3" customWidth="1"/>
    <col min="14591" max="14591" width="10.44140625" style="3" customWidth="1"/>
    <col min="14592" max="14592" width="10.109375" style="3" bestFit="1" customWidth="1"/>
    <col min="14593" max="14833" width="8.88671875" style="3"/>
    <col min="14834" max="14834" width="7.44140625" style="3" customWidth="1"/>
    <col min="14835" max="14835" width="23.88671875" style="3" customWidth="1"/>
    <col min="14836" max="14836" width="12.5546875" style="3" customWidth="1"/>
    <col min="14837" max="14837" width="11.109375" style="3" customWidth="1"/>
    <col min="14838" max="14838" width="10.88671875" style="3" customWidth="1"/>
    <col min="14839" max="14839" width="11.33203125" style="3" customWidth="1"/>
    <col min="14840" max="14840" width="11.88671875" style="3" customWidth="1"/>
    <col min="14841" max="14841" width="12.44140625" style="3" customWidth="1"/>
    <col min="14842" max="14842" width="16.109375" style="3" customWidth="1"/>
    <col min="14843" max="14843" width="8.5546875" style="3" customWidth="1"/>
    <col min="14844" max="14844" width="9.5546875" style="3" customWidth="1"/>
    <col min="14845" max="14846" width="9.88671875" style="3" customWidth="1"/>
    <col min="14847" max="14847" width="10.44140625" style="3" customWidth="1"/>
    <col min="14848" max="14848" width="10.109375" style="3" bestFit="1" customWidth="1"/>
    <col min="14849" max="15089" width="8.88671875" style="3"/>
    <col min="15090" max="15090" width="7.44140625" style="3" customWidth="1"/>
    <col min="15091" max="15091" width="23.88671875" style="3" customWidth="1"/>
    <col min="15092" max="15092" width="12.5546875" style="3" customWidth="1"/>
    <col min="15093" max="15093" width="11.109375" style="3" customWidth="1"/>
    <col min="15094" max="15094" width="10.88671875" style="3" customWidth="1"/>
    <col min="15095" max="15095" width="11.33203125" style="3" customWidth="1"/>
    <col min="15096" max="15096" width="11.88671875" style="3" customWidth="1"/>
    <col min="15097" max="15097" width="12.44140625" style="3" customWidth="1"/>
    <col min="15098" max="15098" width="16.109375" style="3" customWidth="1"/>
    <col min="15099" max="15099" width="8.5546875" style="3" customWidth="1"/>
    <col min="15100" max="15100" width="9.5546875" style="3" customWidth="1"/>
    <col min="15101" max="15102" width="9.88671875" style="3" customWidth="1"/>
    <col min="15103" max="15103" width="10.44140625" style="3" customWidth="1"/>
    <col min="15104" max="15104" width="10.109375" style="3" bestFit="1" customWidth="1"/>
    <col min="15105" max="15345" width="8.88671875" style="3"/>
    <col min="15346" max="15346" width="7.44140625" style="3" customWidth="1"/>
    <col min="15347" max="15347" width="23.88671875" style="3" customWidth="1"/>
    <col min="15348" max="15348" width="12.5546875" style="3" customWidth="1"/>
    <col min="15349" max="15349" width="11.109375" style="3" customWidth="1"/>
    <col min="15350" max="15350" width="10.88671875" style="3" customWidth="1"/>
    <col min="15351" max="15351" width="11.33203125" style="3" customWidth="1"/>
    <col min="15352" max="15352" width="11.88671875" style="3" customWidth="1"/>
    <col min="15353" max="15353" width="12.44140625" style="3" customWidth="1"/>
    <col min="15354" max="15354" width="16.109375" style="3" customWidth="1"/>
    <col min="15355" max="15355" width="8.5546875" style="3" customWidth="1"/>
    <col min="15356" max="15356" width="9.5546875" style="3" customWidth="1"/>
    <col min="15357" max="15358" width="9.88671875" style="3" customWidth="1"/>
    <col min="15359" max="15359" width="10.44140625" style="3" customWidth="1"/>
    <col min="15360" max="15360" width="10.109375" style="3" bestFit="1" customWidth="1"/>
    <col min="15361" max="15601" width="8.88671875" style="3"/>
    <col min="15602" max="15602" width="7.44140625" style="3" customWidth="1"/>
    <col min="15603" max="15603" width="23.88671875" style="3" customWidth="1"/>
    <col min="15604" max="15604" width="12.5546875" style="3" customWidth="1"/>
    <col min="15605" max="15605" width="11.109375" style="3" customWidth="1"/>
    <col min="15606" max="15606" width="10.88671875" style="3" customWidth="1"/>
    <col min="15607" max="15607" width="11.33203125" style="3" customWidth="1"/>
    <col min="15608" max="15608" width="11.88671875" style="3" customWidth="1"/>
    <col min="15609" max="15609" width="12.44140625" style="3" customWidth="1"/>
    <col min="15610" max="15610" width="16.109375" style="3" customWidth="1"/>
    <col min="15611" max="15611" width="8.5546875" style="3" customWidth="1"/>
    <col min="15612" max="15612" width="9.5546875" style="3" customWidth="1"/>
    <col min="15613" max="15614" width="9.88671875" style="3" customWidth="1"/>
    <col min="15615" max="15615" width="10.44140625" style="3" customWidth="1"/>
    <col min="15616" max="15616" width="10.109375" style="3" bestFit="1" customWidth="1"/>
    <col min="15617" max="15857" width="8.88671875" style="3"/>
    <col min="15858" max="15858" width="7.44140625" style="3" customWidth="1"/>
    <col min="15859" max="15859" width="23.88671875" style="3" customWidth="1"/>
    <col min="15860" max="15860" width="12.5546875" style="3" customWidth="1"/>
    <col min="15861" max="15861" width="11.109375" style="3" customWidth="1"/>
    <col min="15862" max="15862" width="10.88671875" style="3" customWidth="1"/>
    <col min="15863" max="15863" width="11.33203125" style="3" customWidth="1"/>
    <col min="15864" max="15864" width="11.88671875" style="3" customWidth="1"/>
    <col min="15865" max="15865" width="12.44140625" style="3" customWidth="1"/>
    <col min="15866" max="15866" width="16.109375" style="3" customWidth="1"/>
    <col min="15867" max="15867" width="8.5546875" style="3" customWidth="1"/>
    <col min="15868" max="15868" width="9.5546875" style="3" customWidth="1"/>
    <col min="15869" max="15870" width="9.88671875" style="3" customWidth="1"/>
    <col min="15871" max="15871" width="10.44140625" style="3" customWidth="1"/>
    <col min="15872" max="15872" width="10.109375" style="3" bestFit="1" customWidth="1"/>
    <col min="15873" max="16113" width="8.88671875" style="3"/>
    <col min="16114" max="16114" width="7.44140625" style="3" customWidth="1"/>
    <col min="16115" max="16115" width="23.88671875" style="3" customWidth="1"/>
    <col min="16116" max="16116" width="12.5546875" style="3" customWidth="1"/>
    <col min="16117" max="16117" width="11.109375" style="3" customWidth="1"/>
    <col min="16118" max="16118" width="10.88671875" style="3" customWidth="1"/>
    <col min="16119" max="16119" width="11.33203125" style="3" customWidth="1"/>
    <col min="16120" max="16120" width="11.88671875" style="3" customWidth="1"/>
    <col min="16121" max="16121" width="12.44140625" style="3" customWidth="1"/>
    <col min="16122" max="16122" width="16.109375" style="3" customWidth="1"/>
    <col min="16123" max="16123" width="8.5546875" style="3" customWidth="1"/>
    <col min="16124" max="16124" width="9.5546875" style="3" customWidth="1"/>
    <col min="16125" max="16126" width="9.88671875" style="3" customWidth="1"/>
    <col min="16127" max="16127" width="10.44140625" style="3" customWidth="1"/>
    <col min="16128" max="16128" width="10.109375" style="3" bestFit="1" customWidth="1"/>
    <col min="16129" max="16384" width="8.88671875" style="3"/>
  </cols>
  <sheetData>
    <row r="1" spans="1:20" ht="19.8" customHeight="1" x14ac:dyDescent="0.4">
      <c r="A1" s="195" t="s">
        <v>68</v>
      </c>
      <c r="B1" s="195"/>
      <c r="C1" s="195"/>
      <c r="D1" s="195"/>
      <c r="E1" s="195"/>
      <c r="F1" s="195"/>
      <c r="G1" s="195"/>
    </row>
    <row r="2" spans="1:20" s="5" customFormat="1" ht="19.8" customHeight="1" x14ac:dyDescent="0.3">
      <c r="A2" s="196" t="s">
        <v>4</v>
      </c>
      <c r="B2" s="196"/>
      <c r="C2" s="196"/>
      <c r="D2" s="196"/>
      <c r="E2" s="196"/>
      <c r="F2" s="196"/>
      <c r="G2" s="196"/>
      <c r="H2" s="4"/>
    </row>
    <row r="3" spans="1:20" ht="40.200000000000003" customHeight="1" x14ac:dyDescent="0.3">
      <c r="A3" s="196" t="s">
        <v>75</v>
      </c>
      <c r="B3" s="196"/>
      <c r="C3" s="196"/>
      <c r="D3" s="196"/>
      <c r="E3" s="196"/>
      <c r="F3" s="196"/>
      <c r="G3" s="196"/>
      <c r="H3" s="196"/>
    </row>
    <row r="4" spans="1:20" ht="19.8" customHeight="1" x14ac:dyDescent="0.35">
      <c r="A4" s="6" t="s">
        <v>69</v>
      </c>
      <c r="B4" s="7"/>
      <c r="C4" s="7"/>
      <c r="D4" s="7"/>
      <c r="E4" s="7"/>
      <c r="F4" s="7"/>
      <c r="G4" s="7"/>
    </row>
    <row r="5" spans="1:20" ht="19.8" customHeight="1" x14ac:dyDescent="0.35">
      <c r="A5" s="8" t="s">
        <v>5</v>
      </c>
      <c r="B5" s="9"/>
      <c r="C5" s="10"/>
      <c r="D5" s="11"/>
      <c r="E5" s="12">
        <v>14177.4</v>
      </c>
      <c r="F5" s="13" t="s">
        <v>6</v>
      </c>
    </row>
    <row r="6" spans="1:20" s="16" customFormat="1" ht="23.4" customHeight="1" x14ac:dyDescent="0.3">
      <c r="A6" s="197" t="s">
        <v>0</v>
      </c>
      <c r="B6" s="197"/>
      <c r="C6" s="197"/>
      <c r="D6" s="197"/>
      <c r="E6" s="197"/>
      <c r="F6" s="197"/>
      <c r="G6" s="197"/>
      <c r="H6" s="197"/>
      <c r="I6" s="15"/>
      <c r="J6" s="15"/>
    </row>
    <row r="7" spans="1:20" ht="19.8" customHeight="1" x14ac:dyDescent="0.25">
      <c r="A7" s="17">
        <v>1</v>
      </c>
      <c r="B7" s="17"/>
      <c r="C7" s="193" t="s">
        <v>7</v>
      </c>
      <c r="D7" s="193"/>
      <c r="E7" s="193"/>
      <c r="F7" s="194">
        <v>2009</v>
      </c>
      <c r="G7" s="194"/>
    </row>
    <row r="8" spans="1:20" ht="19.8" customHeight="1" x14ac:dyDescent="0.25">
      <c r="A8" s="17">
        <v>2</v>
      </c>
      <c r="B8" s="17"/>
      <c r="C8" s="193" t="s">
        <v>8</v>
      </c>
      <c r="D8" s="193"/>
      <c r="E8" s="193"/>
      <c r="F8" s="194">
        <v>14</v>
      </c>
      <c r="G8" s="194"/>
    </row>
    <row r="9" spans="1:20" ht="19.8" customHeight="1" x14ac:dyDescent="0.25">
      <c r="A9" s="17">
        <v>3</v>
      </c>
      <c r="B9" s="17"/>
      <c r="C9" s="193" t="s">
        <v>9</v>
      </c>
      <c r="D9" s="193"/>
      <c r="E9" s="193"/>
      <c r="F9" s="194">
        <f>191+4</f>
        <v>195</v>
      </c>
      <c r="G9" s="194"/>
    </row>
    <row r="10" spans="1:20" ht="19.8" customHeight="1" x14ac:dyDescent="0.3">
      <c r="A10" s="192" t="s">
        <v>10</v>
      </c>
      <c r="B10" s="192"/>
      <c r="C10" s="192"/>
      <c r="D10" s="192"/>
      <c r="E10" s="192"/>
      <c r="F10" s="192"/>
      <c r="G10" s="192"/>
    </row>
    <row r="11" spans="1:20" ht="33" customHeight="1" x14ac:dyDescent="0.3">
      <c r="A11" s="18">
        <v>1</v>
      </c>
      <c r="B11" s="19"/>
      <c r="C11" s="19"/>
      <c r="D11" s="183" t="s">
        <v>11</v>
      </c>
      <c r="E11" s="184"/>
      <c r="F11" s="185" t="s">
        <v>12</v>
      </c>
      <c r="G11" s="185"/>
    </row>
    <row r="12" spans="1:20" s="16" customFormat="1" ht="22.8" customHeight="1" thickBot="1" x14ac:dyDescent="0.35">
      <c r="A12" s="186" t="s">
        <v>13</v>
      </c>
      <c r="B12" s="186"/>
      <c r="C12" s="186"/>
      <c r="D12" s="186"/>
      <c r="E12" s="186"/>
      <c r="F12" s="186"/>
      <c r="G12" s="186"/>
      <c r="H12" s="186"/>
    </row>
    <row r="13" spans="1:20" ht="19.2" hidden="1" customHeight="1" thickBot="1" x14ac:dyDescent="0.35">
      <c r="A13" s="20"/>
      <c r="B13" s="21"/>
      <c r="C13" s="22"/>
      <c r="D13" s="23"/>
      <c r="E13" s="24"/>
      <c r="F13" s="24"/>
      <c r="G13" s="25"/>
      <c r="H13" s="2"/>
      <c r="J13" s="26"/>
    </row>
    <row r="14" spans="1:20" s="34" customFormat="1" ht="56.4" customHeight="1" thickBot="1" x14ac:dyDescent="0.35">
      <c r="A14" s="27" t="s">
        <v>1</v>
      </c>
      <c r="B14" s="28" t="s">
        <v>14</v>
      </c>
      <c r="C14" s="29" t="s">
        <v>73</v>
      </c>
      <c r="D14" s="30" t="s">
        <v>15</v>
      </c>
      <c r="E14" s="31" t="s">
        <v>16</v>
      </c>
      <c r="F14" s="31" t="s">
        <v>17</v>
      </c>
      <c r="G14" s="32" t="s">
        <v>18</v>
      </c>
      <c r="H14" s="33" t="s">
        <v>19</v>
      </c>
      <c r="J14" s="35"/>
    </row>
    <row r="15" spans="1:20" s="34" customFormat="1" ht="18" customHeight="1" x14ac:dyDescent="0.3">
      <c r="A15" s="36">
        <v>1</v>
      </c>
      <c r="B15" s="37">
        <v>2</v>
      </c>
      <c r="C15" s="38">
        <v>1</v>
      </c>
      <c r="D15" s="39">
        <v>3</v>
      </c>
      <c r="E15" s="40">
        <v>4</v>
      </c>
      <c r="F15" s="40">
        <v>5</v>
      </c>
      <c r="G15" s="41" t="s">
        <v>20</v>
      </c>
      <c r="H15" s="42" t="s">
        <v>21</v>
      </c>
      <c r="J15" s="35"/>
    </row>
    <row r="16" spans="1:20" s="50" customFormat="1" ht="32.4" customHeight="1" x14ac:dyDescent="0.3">
      <c r="A16" s="43" t="s">
        <v>22</v>
      </c>
      <c r="B16" s="44" t="s">
        <v>70</v>
      </c>
      <c r="C16" s="45"/>
      <c r="D16" s="46">
        <f>D17+D24+D25+D26+D27+D28+D29+D30+D31+D32</f>
        <v>14.219999999999999</v>
      </c>
      <c r="E16" s="54">
        <f>261148.64+142058.48</f>
        <v>403207.12</v>
      </c>
      <c r="F16" s="47">
        <f>172440.58+92987.55</f>
        <v>265428.13</v>
      </c>
      <c r="G16" s="48">
        <f>E16</f>
        <v>403207.12</v>
      </c>
      <c r="H16" s="49">
        <f>H17+H23+H30+H31</f>
        <v>89644.947622798063</v>
      </c>
      <c r="T16" s="51" t="e">
        <f>#REF!+#REF!+#REF!+#REF!</f>
        <v>#REF!</v>
      </c>
    </row>
    <row r="17" spans="1:10" s="59" customFormat="1" ht="24" customHeight="1" x14ac:dyDescent="0.3">
      <c r="A17" s="52" t="s">
        <v>23</v>
      </c>
      <c r="B17" s="53" t="s">
        <v>24</v>
      </c>
      <c r="C17" s="54"/>
      <c r="D17" s="55">
        <v>3.22</v>
      </c>
      <c r="E17" s="56">
        <v>91302.878087201127</v>
      </c>
      <c r="F17" s="56">
        <v>60103.978804500708</v>
      </c>
      <c r="G17" s="57">
        <f>E17</f>
        <v>91302.878087201127</v>
      </c>
      <c r="H17" s="58">
        <f>C17+E17-F17</f>
        <v>31198.899282700419</v>
      </c>
    </row>
    <row r="18" spans="1:10" s="65" customFormat="1" ht="24.6" customHeight="1" x14ac:dyDescent="0.3">
      <c r="A18" s="60" t="s">
        <v>25</v>
      </c>
      <c r="B18" s="61" t="s">
        <v>26</v>
      </c>
      <c r="C18" s="54"/>
      <c r="D18" s="62">
        <f>D17-D19</f>
        <v>1.7066000000000001</v>
      </c>
      <c r="E18" s="63">
        <v>48390.525386216599</v>
      </c>
      <c r="F18" s="63">
        <v>31855.108766385376</v>
      </c>
      <c r="G18" s="64">
        <f>E18</f>
        <v>48390.525386216599</v>
      </c>
      <c r="H18" s="58"/>
      <c r="J18" s="66"/>
    </row>
    <row r="19" spans="1:10" s="65" customFormat="1" ht="33" customHeight="1" x14ac:dyDescent="0.3">
      <c r="A19" s="60" t="s">
        <v>27</v>
      </c>
      <c r="B19" s="61" t="s">
        <v>28</v>
      </c>
      <c r="C19" s="54"/>
      <c r="D19" s="62">
        <f>D17*0.47</f>
        <v>1.5134000000000001</v>
      </c>
      <c r="E19" s="63">
        <v>42912.352700984535</v>
      </c>
      <c r="F19" s="63">
        <v>28248.870038115336</v>
      </c>
      <c r="G19" s="64">
        <f>E19</f>
        <v>42912.352700984535</v>
      </c>
      <c r="H19" s="58"/>
      <c r="J19" s="66"/>
    </row>
    <row r="20" spans="1:10" s="72" customFormat="1" ht="20.399999999999999" customHeight="1" x14ac:dyDescent="0.3">
      <c r="A20" s="67"/>
      <c r="B20" s="68" t="s">
        <v>29</v>
      </c>
      <c r="C20" s="54"/>
      <c r="D20" s="69" t="s">
        <v>30</v>
      </c>
      <c r="E20" s="70">
        <v>333.45</v>
      </c>
      <c r="F20" s="70"/>
      <c r="G20" s="71"/>
      <c r="H20" s="58"/>
    </row>
    <row r="21" spans="1:10" s="72" customFormat="1" ht="20.399999999999999" customHeight="1" x14ac:dyDescent="0.3">
      <c r="A21" s="67"/>
      <c r="B21" s="68" t="s">
        <v>31</v>
      </c>
      <c r="C21" s="54"/>
      <c r="D21" s="73"/>
      <c r="E21" s="70">
        <v>9169.9237499999999</v>
      </c>
      <c r="F21" s="70"/>
      <c r="G21" s="71"/>
      <c r="H21" s="58"/>
    </row>
    <row r="22" spans="1:10" s="72" customFormat="1" ht="20.399999999999999" customHeight="1" x14ac:dyDescent="0.3">
      <c r="A22" s="67"/>
      <c r="B22" s="68" t="s">
        <v>32</v>
      </c>
      <c r="C22" s="54"/>
      <c r="D22" s="69"/>
      <c r="E22" s="70">
        <v>33408.978950984536</v>
      </c>
      <c r="F22" s="70"/>
      <c r="G22" s="71"/>
      <c r="H22" s="58"/>
    </row>
    <row r="23" spans="1:10" s="79" customFormat="1" ht="25.8" customHeight="1" x14ac:dyDescent="0.3">
      <c r="A23" s="74" t="s">
        <v>33</v>
      </c>
      <c r="B23" s="75" t="s">
        <v>34</v>
      </c>
      <c r="C23" s="54"/>
      <c r="D23" s="76"/>
      <c r="E23" s="77">
        <v>39696.903516174396</v>
      </c>
      <c r="F23" s="77">
        <v>24464.23741236368</v>
      </c>
      <c r="G23" s="78">
        <f>G24+G26+G27+G28</f>
        <v>39696.903516174396</v>
      </c>
      <c r="H23" s="58">
        <f>C23+E23-F23</f>
        <v>15232.666103810716</v>
      </c>
    </row>
    <row r="24" spans="1:10" s="65" customFormat="1" ht="25.8" customHeight="1" x14ac:dyDescent="0.3">
      <c r="A24" s="60" t="s">
        <v>35</v>
      </c>
      <c r="B24" s="80" t="s">
        <v>36</v>
      </c>
      <c r="C24" s="54"/>
      <c r="D24" s="62">
        <v>0.87</v>
      </c>
      <c r="E24" s="63">
        <v>24668.790042194094</v>
      </c>
      <c r="F24" s="63">
        <v>16239.273776371308</v>
      </c>
      <c r="G24" s="64">
        <f>E24</f>
        <v>24668.790042194094</v>
      </c>
      <c r="H24" s="81">
        <f>E24-F24</f>
        <v>8429.5162658227855</v>
      </c>
      <c r="J24" s="82"/>
    </row>
    <row r="25" spans="1:10" s="65" customFormat="1" ht="15" customHeight="1" x14ac:dyDescent="0.3">
      <c r="A25" s="60"/>
      <c r="B25" s="80" t="s">
        <v>37</v>
      </c>
      <c r="C25" s="54"/>
      <c r="D25" s="62">
        <v>0.13</v>
      </c>
      <c r="E25" s="63">
        <v>3686.1410407876238</v>
      </c>
      <c r="F25" s="63">
        <v>2426.5581504922648</v>
      </c>
      <c r="G25" s="64"/>
      <c r="H25" s="81">
        <f>E25-F25</f>
        <v>1259.582890295359</v>
      </c>
      <c r="J25" s="82"/>
    </row>
    <row r="26" spans="1:10" s="87" customFormat="1" ht="27" customHeight="1" x14ac:dyDescent="0.3">
      <c r="A26" s="83" t="s">
        <v>38</v>
      </c>
      <c r="B26" s="61" t="s">
        <v>39</v>
      </c>
      <c r="C26" s="54"/>
      <c r="D26" s="84">
        <v>0.37</v>
      </c>
      <c r="E26" s="85">
        <v>10491.324500703235</v>
      </c>
      <c r="F26" s="85">
        <v>6906.3578129395219</v>
      </c>
      <c r="G26" s="86">
        <f t="shared" ref="G26:G33" si="0">E26</f>
        <v>10491.324500703235</v>
      </c>
      <c r="H26" s="81">
        <f>E26-F26</f>
        <v>3584.9666877637128</v>
      </c>
    </row>
    <row r="27" spans="1:10" s="87" customFormat="1" ht="37.200000000000003" customHeight="1" x14ac:dyDescent="0.3">
      <c r="A27" s="83" t="s">
        <v>40</v>
      </c>
      <c r="B27" s="61" t="s">
        <v>41</v>
      </c>
      <c r="C27" s="54"/>
      <c r="D27" s="84">
        <v>0.06</v>
      </c>
      <c r="E27" s="85">
        <v>1701.2958649789032</v>
      </c>
      <c r="F27" s="85">
        <v>1119.9499156118145</v>
      </c>
      <c r="G27" s="86">
        <f t="shared" si="0"/>
        <v>1701.2958649789032</v>
      </c>
      <c r="H27" s="81">
        <f>E27-F27</f>
        <v>581.34594936708868</v>
      </c>
    </row>
    <row r="28" spans="1:10" s="87" customFormat="1" ht="37.799999999999997" customHeight="1" x14ac:dyDescent="0.3">
      <c r="A28" s="83" t="s">
        <v>42</v>
      </c>
      <c r="B28" s="88" t="s">
        <v>43</v>
      </c>
      <c r="C28" s="54"/>
      <c r="D28" s="89">
        <v>0.1</v>
      </c>
      <c r="E28" s="85">
        <v>2835.4931082981716</v>
      </c>
      <c r="F28" s="85">
        <v>198.65590744103613</v>
      </c>
      <c r="G28" s="86">
        <f t="shared" si="0"/>
        <v>2835.4931082981716</v>
      </c>
      <c r="H28" s="81">
        <f>C28+E28-F28</f>
        <v>2636.8372008571355</v>
      </c>
    </row>
    <row r="29" spans="1:10" s="94" customFormat="1" ht="39.6" customHeight="1" x14ac:dyDescent="0.3">
      <c r="A29" s="90" t="s">
        <v>44</v>
      </c>
      <c r="B29" s="88" t="s">
        <v>45</v>
      </c>
      <c r="C29" s="54"/>
      <c r="D29" s="91"/>
      <c r="E29" s="92">
        <v>0</v>
      </c>
      <c r="F29" s="92">
        <v>0</v>
      </c>
      <c r="G29" s="93">
        <f t="shared" si="0"/>
        <v>0</v>
      </c>
      <c r="H29" s="58">
        <f>E29-F29</f>
        <v>0</v>
      </c>
    </row>
    <row r="30" spans="1:10" s="96" customFormat="1" ht="23.4" customHeight="1" x14ac:dyDescent="0.3">
      <c r="A30" s="52" t="s">
        <v>46</v>
      </c>
      <c r="B30" s="53" t="s">
        <v>47</v>
      </c>
      <c r="C30" s="54"/>
      <c r="D30" s="95">
        <v>1.75</v>
      </c>
      <c r="E30" s="56">
        <v>49621.129395218006</v>
      </c>
      <c r="F30" s="56">
        <v>32665.205872011255</v>
      </c>
      <c r="G30" s="57">
        <f t="shared" si="0"/>
        <v>49621.129395218006</v>
      </c>
      <c r="H30" s="58">
        <f>C30+E30-F30</f>
        <v>16955.923523206751</v>
      </c>
    </row>
    <row r="31" spans="1:10" s="59" customFormat="1" ht="25.8" customHeight="1" x14ac:dyDescent="0.3">
      <c r="A31" s="52" t="s">
        <v>48</v>
      </c>
      <c r="B31" s="53" t="s">
        <v>49</v>
      </c>
      <c r="C31" s="54"/>
      <c r="D31" s="55">
        <v>2.71</v>
      </c>
      <c r="E31" s="56">
        <v>76841.863234880453</v>
      </c>
      <c r="F31" s="56">
        <v>50584.404521800287</v>
      </c>
      <c r="G31" s="57">
        <f t="shared" si="0"/>
        <v>76841.863234880453</v>
      </c>
      <c r="H31" s="58">
        <f>C31+E31-F31</f>
        <v>26257.458713080166</v>
      </c>
    </row>
    <row r="32" spans="1:10" s="98" customFormat="1" ht="20.399999999999999" customHeight="1" x14ac:dyDescent="0.3">
      <c r="A32" s="52" t="s">
        <v>50</v>
      </c>
      <c r="B32" s="53" t="s">
        <v>51</v>
      </c>
      <c r="C32" s="54"/>
      <c r="D32" s="95">
        <f>2.51+2.5</f>
        <v>5.01</v>
      </c>
      <c r="E32" s="97">
        <v>142058.20472573841</v>
      </c>
      <c r="F32" s="97">
        <v>93515.817953586506</v>
      </c>
      <c r="G32" s="57">
        <f t="shared" si="0"/>
        <v>142058.20472573841</v>
      </c>
      <c r="H32" s="58">
        <f>C32+E32-F32</f>
        <v>48542.386772151905</v>
      </c>
    </row>
    <row r="33" spans="1:17" s="102" customFormat="1" ht="46.2" customHeight="1" thickBot="1" x14ac:dyDescent="0.35">
      <c r="A33" s="99">
        <v>2</v>
      </c>
      <c r="B33" s="100" t="s">
        <v>52</v>
      </c>
      <c r="C33" s="54"/>
      <c r="D33" s="101">
        <v>3.58</v>
      </c>
      <c r="E33" s="54">
        <v>61103.63</v>
      </c>
      <c r="F33" s="54">
        <v>38861.08</v>
      </c>
      <c r="G33" s="57">
        <f t="shared" si="0"/>
        <v>61103.63</v>
      </c>
      <c r="H33" s="58">
        <f>C33+E33-F33</f>
        <v>22242.549999999996</v>
      </c>
      <c r="J33" s="199"/>
    </row>
    <row r="34" spans="1:17" s="107" customFormat="1" ht="6" customHeight="1" thickBot="1" x14ac:dyDescent="0.35">
      <c r="A34" s="103"/>
      <c r="B34" s="104"/>
      <c r="C34" s="105"/>
      <c r="D34" s="105"/>
      <c r="E34" s="105"/>
      <c r="F34" s="105"/>
      <c r="G34" s="105"/>
      <c r="H34" s="106"/>
    </row>
    <row r="35" spans="1:17" s="50" customFormat="1" ht="26.4" customHeight="1" thickBot="1" x14ac:dyDescent="0.35">
      <c r="A35" s="108">
        <v>3</v>
      </c>
      <c r="B35" s="109" t="s">
        <v>53</v>
      </c>
      <c r="C35" s="110"/>
      <c r="D35" s="111" t="s">
        <v>54</v>
      </c>
      <c r="E35" s="112">
        <v>54440.58</v>
      </c>
      <c r="F35" s="112">
        <v>35635.22</v>
      </c>
      <c r="G35" s="110">
        <f>F43</f>
        <v>21268.989999999998</v>
      </c>
      <c r="H35" s="113">
        <f>C35+E35-F35</f>
        <v>18805.36</v>
      </c>
      <c r="J35" s="199"/>
    </row>
    <row r="36" spans="1:17" s="50" customFormat="1" ht="22.2" customHeight="1" x14ac:dyDescent="0.3">
      <c r="A36" s="173">
        <v>4</v>
      </c>
      <c r="B36" s="174" t="s">
        <v>55</v>
      </c>
      <c r="C36" s="175"/>
      <c r="D36" s="176"/>
      <c r="E36" s="177"/>
      <c r="F36" s="177"/>
      <c r="G36" s="178"/>
      <c r="H36" s="179"/>
    </row>
    <row r="37" spans="1:17" s="50" customFormat="1" ht="33" customHeight="1" x14ac:dyDescent="0.3">
      <c r="A37" s="114"/>
      <c r="B37" s="115" t="s">
        <v>56</v>
      </c>
      <c r="C37" s="116"/>
      <c r="D37" s="117" t="s">
        <v>57</v>
      </c>
      <c r="E37" s="118">
        <v>102721.52</v>
      </c>
      <c r="F37" s="118">
        <v>84175.18</v>
      </c>
      <c r="G37" s="119">
        <f t="shared" ref="G37:G38" si="1">E37</f>
        <v>102721.52</v>
      </c>
      <c r="H37" s="81">
        <f>C37+E37-F37</f>
        <v>18546.340000000011</v>
      </c>
    </row>
    <row r="38" spans="1:17" s="50" customFormat="1" ht="29.4" customHeight="1" x14ac:dyDescent="0.25">
      <c r="A38" s="114"/>
      <c r="B38" s="120" t="s">
        <v>58</v>
      </c>
      <c r="C38" s="121"/>
      <c r="D38" s="122" t="s">
        <v>59</v>
      </c>
      <c r="E38" s="118">
        <v>12065.23</v>
      </c>
      <c r="F38" s="118">
        <v>7759.81</v>
      </c>
      <c r="G38" s="119">
        <f t="shared" si="1"/>
        <v>12065.23</v>
      </c>
      <c r="H38" s="81">
        <f t="shared" ref="H38:H40" si="2">C38+E38-F38</f>
        <v>4305.4199999999992</v>
      </c>
    </row>
    <row r="39" spans="1:17" s="50" customFormat="1" ht="43.8" customHeight="1" x14ac:dyDescent="0.3">
      <c r="A39" s="123"/>
      <c r="B39" s="115" t="s">
        <v>60</v>
      </c>
      <c r="C39" s="121"/>
      <c r="D39" s="124" t="s">
        <v>61</v>
      </c>
      <c r="E39" s="125">
        <v>0</v>
      </c>
      <c r="F39" s="126">
        <v>0</v>
      </c>
      <c r="G39" s="127">
        <f>E39</f>
        <v>0</v>
      </c>
      <c r="H39" s="81">
        <f t="shared" si="2"/>
        <v>0</v>
      </c>
      <c r="I39" s="3"/>
      <c r="J39" s="3"/>
      <c r="K39" s="3"/>
      <c r="L39" s="3"/>
      <c r="M39" s="3"/>
      <c r="N39" s="3"/>
      <c r="O39" s="3"/>
      <c r="P39" s="3"/>
      <c r="Q39" s="3"/>
    </row>
    <row r="40" spans="1:17" s="136" customFormat="1" ht="40.200000000000003" customHeight="1" thickBot="1" x14ac:dyDescent="0.3">
      <c r="A40" s="128"/>
      <c r="B40" s="129" t="s">
        <v>62</v>
      </c>
      <c r="C40" s="180"/>
      <c r="D40" s="130" t="s">
        <v>63</v>
      </c>
      <c r="E40" s="131">
        <v>38893.800000000003</v>
      </c>
      <c r="F40" s="132">
        <v>25458.76</v>
      </c>
      <c r="G40" s="132">
        <f>E40</f>
        <v>38893.800000000003</v>
      </c>
      <c r="H40" s="133">
        <f t="shared" si="2"/>
        <v>13435.040000000005</v>
      </c>
      <c r="I40" s="134"/>
      <c r="J40" s="135"/>
      <c r="K40" s="134"/>
      <c r="L40" s="134"/>
      <c r="M40" s="134"/>
      <c r="N40" s="134"/>
      <c r="O40" s="134"/>
      <c r="P40" s="134"/>
      <c r="Q40" s="134"/>
    </row>
    <row r="41" spans="1:17" s="137" customFormat="1" ht="40.799999999999997" customHeight="1" thickBot="1" x14ac:dyDescent="0.35">
      <c r="A41" s="187" t="s">
        <v>64</v>
      </c>
      <c r="B41" s="188"/>
      <c r="C41" s="188"/>
      <c r="D41" s="188"/>
      <c r="E41" s="188"/>
      <c r="F41" s="188"/>
      <c r="G41" s="188"/>
      <c r="H41" s="189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s="143" customFormat="1" ht="71.400000000000006" customHeight="1" thickBot="1" x14ac:dyDescent="0.35">
      <c r="A42" s="138" t="s">
        <v>1</v>
      </c>
      <c r="B42" s="139"/>
      <c r="C42" s="140"/>
      <c r="D42" s="171" t="s">
        <v>74</v>
      </c>
      <c r="E42" s="140" t="s">
        <v>65</v>
      </c>
      <c r="F42" s="140" t="s">
        <v>2</v>
      </c>
      <c r="G42" s="172" t="s">
        <v>18</v>
      </c>
      <c r="H42" s="141" t="s">
        <v>66</v>
      </c>
      <c r="I42" s="142"/>
      <c r="J42" s="142"/>
      <c r="K42" s="142"/>
      <c r="L42" s="142"/>
      <c r="M42" s="142"/>
      <c r="N42" s="142"/>
      <c r="O42" s="142"/>
      <c r="P42" s="142"/>
      <c r="Q42" s="142"/>
    </row>
    <row r="43" spans="1:17" s="143" customFormat="1" ht="27.6" customHeight="1" x14ac:dyDescent="0.3">
      <c r="A43" s="144"/>
      <c r="B43" s="145"/>
      <c r="C43" s="146"/>
      <c r="D43" s="147"/>
      <c r="E43" s="146" t="s">
        <v>53</v>
      </c>
      <c r="F43" s="148">
        <f>F44+F45</f>
        <v>21268.989999999998</v>
      </c>
      <c r="G43" s="149">
        <f>F43</f>
        <v>21268.989999999998</v>
      </c>
      <c r="H43" s="150">
        <f>D43+F35-G35</f>
        <v>14366.230000000003</v>
      </c>
      <c r="I43" s="142"/>
      <c r="J43" s="142"/>
      <c r="K43" s="142"/>
      <c r="L43" s="142"/>
      <c r="M43" s="142"/>
      <c r="N43" s="142"/>
      <c r="O43" s="142"/>
      <c r="P43" s="142"/>
      <c r="Q43" s="142"/>
    </row>
    <row r="44" spans="1:17" s="143" customFormat="1" ht="43.2" customHeight="1" x14ac:dyDescent="0.25">
      <c r="A44" s="151">
        <v>1</v>
      </c>
      <c r="B44" s="152"/>
      <c r="C44" s="152"/>
      <c r="D44" s="153"/>
      <c r="E44" s="159" t="s">
        <v>71</v>
      </c>
      <c r="F44" s="181">
        <v>14603.99</v>
      </c>
      <c r="G44" s="154"/>
      <c r="H44" s="155"/>
      <c r="I44" s="142"/>
      <c r="J44" s="142"/>
      <c r="K44" s="142"/>
      <c r="L44" s="142"/>
      <c r="M44" s="142"/>
      <c r="N44" s="142"/>
      <c r="O44" s="142"/>
      <c r="P44" s="142"/>
      <c r="Q44" s="142"/>
    </row>
    <row r="45" spans="1:17" s="143" customFormat="1" ht="43.2" customHeight="1" x14ac:dyDescent="0.25">
      <c r="A45" s="156">
        <v>2</v>
      </c>
      <c r="B45" s="157"/>
      <c r="C45" s="158"/>
      <c r="D45" s="153"/>
      <c r="E45" s="159" t="s">
        <v>76</v>
      </c>
      <c r="F45" s="181">
        <v>6665</v>
      </c>
      <c r="G45" s="154"/>
      <c r="H45" s="160"/>
      <c r="I45" s="142"/>
      <c r="J45" s="142"/>
      <c r="K45" s="142"/>
      <c r="L45" s="142"/>
      <c r="M45" s="142"/>
      <c r="N45" s="142"/>
      <c r="O45" s="142"/>
      <c r="P45" s="142"/>
      <c r="Q45" s="142"/>
    </row>
    <row r="46" spans="1:17" s="94" customFormat="1" ht="15" customHeight="1" x14ac:dyDescent="0.3">
      <c r="A46" s="190" t="s">
        <v>72</v>
      </c>
      <c r="B46" s="190"/>
      <c r="C46" s="190"/>
      <c r="D46" s="190"/>
      <c r="E46" s="190"/>
      <c r="F46" s="190"/>
      <c r="G46" s="190"/>
      <c r="H46" s="190"/>
      <c r="I46" s="142"/>
      <c r="J46" s="142"/>
      <c r="K46" s="142"/>
      <c r="L46" s="142"/>
      <c r="M46" s="142"/>
      <c r="N46" s="143"/>
      <c r="O46" s="143"/>
      <c r="P46" s="143"/>
      <c r="Q46" s="143"/>
    </row>
    <row r="47" spans="1:17" s="87" customFormat="1" ht="87" customHeight="1" x14ac:dyDescent="0.3">
      <c r="A47" s="191" t="s">
        <v>67</v>
      </c>
      <c r="B47" s="191"/>
      <c r="C47" s="191"/>
      <c r="D47" s="191"/>
      <c r="E47" s="191"/>
      <c r="F47" s="191"/>
      <c r="G47" s="191"/>
      <c r="H47" s="191"/>
      <c r="I47" s="3"/>
      <c r="J47" s="3"/>
      <c r="K47" s="3"/>
      <c r="L47" s="3"/>
      <c r="M47" s="3"/>
      <c r="N47" s="3"/>
      <c r="O47" s="3"/>
      <c r="P47" s="3"/>
      <c r="Q47" s="3"/>
    </row>
    <row r="48" spans="1:17" s="87" customFormat="1" ht="40.799999999999997" customHeight="1" x14ac:dyDescent="0.3">
      <c r="A48" s="182" t="s">
        <v>3</v>
      </c>
      <c r="B48" s="182"/>
      <c r="C48" s="182"/>
      <c r="D48" s="182"/>
      <c r="E48" s="182"/>
      <c r="F48" s="182"/>
      <c r="G48" s="182"/>
      <c r="H48" s="1"/>
      <c r="I48" s="3"/>
      <c r="J48" s="3"/>
      <c r="K48" s="3"/>
      <c r="L48" s="3"/>
      <c r="M48" s="3"/>
      <c r="N48" s="3"/>
      <c r="O48" s="3"/>
      <c r="P48" s="3"/>
      <c r="Q48" s="3"/>
    </row>
    <row r="49" spans="1:17" s="87" customFormat="1" ht="43.8" customHeight="1" x14ac:dyDescent="0.3">
      <c r="A49" s="161"/>
      <c r="B49" s="3"/>
      <c r="C49" s="162"/>
      <c r="D49" s="11"/>
      <c r="E49" s="163"/>
      <c r="F49" s="163"/>
      <c r="G49" s="14"/>
      <c r="H49" s="1"/>
      <c r="I49" s="3"/>
      <c r="J49" s="3"/>
      <c r="K49" s="3"/>
      <c r="L49" s="3"/>
      <c r="M49" s="3"/>
      <c r="N49" s="3"/>
      <c r="O49" s="3"/>
      <c r="P49" s="3"/>
      <c r="Q49" s="3"/>
    </row>
    <row r="50" spans="1:17" s="96" customFormat="1" ht="43.8" customHeight="1" x14ac:dyDescent="0.3">
      <c r="A50" s="161"/>
      <c r="B50" s="3"/>
      <c r="C50" s="162"/>
      <c r="D50" s="11"/>
      <c r="E50" s="163">
        <f>E16+E33+E35</f>
        <v>518751.33</v>
      </c>
      <c r="F50" s="198">
        <f t="shared" ref="F50:G50" si="3">F16+F33+F35</f>
        <v>339924.43000000005</v>
      </c>
      <c r="G50" s="198">
        <f t="shared" si="3"/>
        <v>485579.74</v>
      </c>
      <c r="H50" s="1"/>
      <c r="I50" s="3"/>
      <c r="J50" s="3"/>
      <c r="K50" s="3"/>
      <c r="L50" s="3"/>
      <c r="M50" s="3"/>
      <c r="N50" s="3"/>
      <c r="O50" s="3"/>
      <c r="P50" s="3"/>
      <c r="Q50" s="3"/>
    </row>
    <row r="51" spans="1:17" ht="43.8" customHeight="1" x14ac:dyDescent="0.3">
      <c r="C51" s="162"/>
      <c r="D51" s="11"/>
    </row>
    <row r="52" spans="1:17" ht="43.8" customHeight="1" x14ac:dyDescent="0.3">
      <c r="C52" s="162"/>
      <c r="D52" s="11"/>
    </row>
    <row r="57" spans="1:17" s="166" customFormat="1" ht="43.8" customHeight="1" x14ac:dyDescent="0.3">
      <c r="A57" s="161"/>
      <c r="B57" s="3"/>
      <c r="C57" s="164"/>
      <c r="D57" s="165"/>
      <c r="E57" s="163"/>
      <c r="F57" s="163"/>
      <c r="G57" s="14"/>
      <c r="H57" s="1"/>
      <c r="I57" s="3"/>
      <c r="J57" s="3"/>
      <c r="K57" s="3"/>
      <c r="L57" s="3"/>
      <c r="M57" s="3"/>
      <c r="N57" s="3"/>
      <c r="O57" s="3"/>
      <c r="P57" s="3"/>
      <c r="Q57" s="3"/>
    </row>
    <row r="58" spans="1:17" s="166" customFormat="1" ht="43.8" customHeight="1" x14ac:dyDescent="0.3">
      <c r="A58" s="161"/>
      <c r="B58" s="3"/>
      <c r="C58" s="164"/>
      <c r="D58" s="165"/>
      <c r="E58" s="163"/>
      <c r="F58" s="163"/>
      <c r="G58" s="14"/>
      <c r="H58" s="1"/>
      <c r="I58" s="3"/>
      <c r="J58" s="3"/>
      <c r="K58" s="3"/>
      <c r="L58" s="3"/>
      <c r="M58" s="3"/>
      <c r="N58" s="3"/>
      <c r="O58" s="3"/>
      <c r="P58" s="3"/>
      <c r="Q58" s="3"/>
    </row>
    <row r="59" spans="1:17" s="166" customFormat="1" ht="43.8" customHeight="1" x14ac:dyDescent="0.3">
      <c r="A59" s="161"/>
      <c r="B59" s="3"/>
      <c r="C59" s="164"/>
      <c r="D59" s="165"/>
      <c r="E59" s="163"/>
      <c r="F59" s="163"/>
      <c r="G59" s="14"/>
      <c r="H59" s="1"/>
      <c r="I59" s="3"/>
      <c r="J59" s="3"/>
      <c r="K59" s="3"/>
      <c r="L59" s="3"/>
      <c r="M59" s="3"/>
      <c r="N59" s="3"/>
      <c r="O59" s="3"/>
      <c r="P59" s="3"/>
      <c r="Q59" s="3"/>
    </row>
    <row r="61" spans="1:17" s="167" customFormat="1" ht="43.8" customHeight="1" x14ac:dyDescent="0.3">
      <c r="A61" s="161"/>
      <c r="B61" s="3"/>
      <c r="C61" s="164"/>
      <c r="D61" s="165"/>
      <c r="E61" s="163"/>
      <c r="F61" s="163"/>
      <c r="G61" s="14"/>
      <c r="H61" s="1"/>
      <c r="I61" s="3"/>
      <c r="J61" s="3"/>
      <c r="K61" s="3"/>
      <c r="L61" s="3"/>
      <c r="M61" s="3"/>
      <c r="N61" s="3"/>
      <c r="O61" s="3"/>
      <c r="P61" s="3"/>
      <c r="Q61" s="3"/>
    </row>
    <row r="66" spans="1:22" s="167" customFormat="1" ht="43.8" customHeight="1" x14ac:dyDescent="0.3">
      <c r="A66" s="161"/>
      <c r="B66" s="3"/>
      <c r="C66" s="164"/>
      <c r="D66" s="165"/>
      <c r="E66" s="163"/>
      <c r="F66" s="163"/>
      <c r="G66" s="14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8" spans="1:22" s="34" customFormat="1" ht="43.8" customHeight="1" x14ac:dyDescent="0.3">
      <c r="A68" s="161"/>
      <c r="B68" s="3"/>
      <c r="C68" s="164"/>
      <c r="D68" s="165"/>
      <c r="E68" s="163"/>
      <c r="F68" s="163"/>
      <c r="G68" s="14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2" s="34" customFormat="1" ht="43.8" customHeight="1" x14ac:dyDescent="0.3">
      <c r="A69" s="161"/>
      <c r="B69" s="3"/>
      <c r="C69" s="164"/>
      <c r="D69" s="165"/>
      <c r="E69" s="163"/>
      <c r="F69" s="163"/>
      <c r="G69" s="14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22" s="50" customFormat="1" ht="43.8" customHeight="1" x14ac:dyDescent="0.3">
      <c r="A70" s="161"/>
      <c r="B70" s="3"/>
      <c r="C70" s="164"/>
      <c r="D70" s="165"/>
      <c r="E70" s="163"/>
      <c r="F70" s="163"/>
      <c r="G70" s="14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V70" s="51" t="e">
        <f>#REF!+#REF!+#REF!+#REF!</f>
        <v>#REF!</v>
      </c>
    </row>
    <row r="71" spans="1:22" s="59" customFormat="1" ht="43.8" customHeight="1" x14ac:dyDescent="0.3">
      <c r="A71" s="161"/>
      <c r="B71" s="3"/>
      <c r="C71" s="164"/>
      <c r="D71" s="165"/>
      <c r="E71" s="163"/>
      <c r="F71" s="163"/>
      <c r="G71" s="14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22" s="65" customFormat="1" ht="43.8" customHeight="1" x14ac:dyDescent="0.3">
      <c r="A72" s="161"/>
      <c r="B72" s="3"/>
      <c r="C72" s="164"/>
      <c r="D72" s="165"/>
      <c r="E72" s="163"/>
      <c r="F72" s="163"/>
      <c r="G72" s="14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22" s="65" customFormat="1" ht="43.8" customHeight="1" x14ac:dyDescent="0.3">
      <c r="A73" s="161"/>
      <c r="B73" s="3"/>
      <c r="C73" s="164"/>
      <c r="D73" s="165"/>
      <c r="E73" s="163"/>
      <c r="F73" s="163"/>
      <c r="G73" s="14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2" s="72" customFormat="1" ht="43.8" customHeight="1" x14ac:dyDescent="0.3">
      <c r="A74" s="161"/>
      <c r="B74" s="3"/>
      <c r="C74" s="164"/>
      <c r="D74" s="165"/>
      <c r="E74" s="163"/>
      <c r="F74" s="163"/>
      <c r="G74" s="14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22" s="72" customFormat="1" ht="43.8" customHeight="1" x14ac:dyDescent="0.3">
      <c r="A75" s="161"/>
      <c r="B75" s="3"/>
      <c r="C75" s="164"/>
      <c r="D75" s="165"/>
      <c r="E75" s="163"/>
      <c r="F75" s="163"/>
      <c r="G75" s="14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22" s="72" customFormat="1" ht="43.8" customHeight="1" x14ac:dyDescent="0.3">
      <c r="A76" s="161"/>
      <c r="B76" s="3"/>
      <c r="C76" s="164"/>
      <c r="D76" s="165"/>
      <c r="E76" s="163"/>
      <c r="F76" s="163"/>
      <c r="G76" s="14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2" s="79" customFormat="1" ht="43.8" customHeight="1" x14ac:dyDescent="0.3">
      <c r="A77" s="161"/>
      <c r="B77" s="3"/>
      <c r="C77" s="164"/>
      <c r="D77" s="165"/>
      <c r="E77" s="163"/>
      <c r="F77" s="163"/>
      <c r="G77" s="14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22" s="65" customFormat="1" ht="43.8" customHeight="1" x14ac:dyDescent="0.3">
      <c r="A78" s="161"/>
      <c r="B78" s="3"/>
      <c r="C78" s="164"/>
      <c r="D78" s="165"/>
      <c r="E78" s="163"/>
      <c r="F78" s="163"/>
      <c r="G78" s="14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22" s="87" customFormat="1" ht="43.8" customHeight="1" x14ac:dyDescent="0.3">
      <c r="A79" s="161"/>
      <c r="B79" s="3"/>
      <c r="C79" s="164"/>
      <c r="D79" s="165"/>
      <c r="E79" s="163"/>
      <c r="F79" s="163"/>
      <c r="G79" s="14"/>
      <c r="H79" s="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22" s="87" customFormat="1" ht="43.8" customHeight="1" x14ac:dyDescent="0.3">
      <c r="A80" s="161"/>
      <c r="B80" s="3"/>
      <c r="C80" s="164"/>
      <c r="D80" s="165"/>
      <c r="E80" s="163"/>
      <c r="F80" s="163"/>
      <c r="G80" s="14"/>
      <c r="H80" s="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s="87" customFormat="1" ht="43.8" customHeight="1" x14ac:dyDescent="0.3">
      <c r="A81" s="161"/>
      <c r="B81" s="3"/>
      <c r="C81" s="164"/>
      <c r="D81" s="165"/>
      <c r="E81" s="163"/>
      <c r="F81" s="163"/>
      <c r="G81" s="14"/>
      <c r="H81" s="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s="87" customFormat="1" ht="43.8" customHeight="1" x14ac:dyDescent="0.3">
      <c r="A82" s="161"/>
      <c r="B82" s="3"/>
      <c r="C82" s="164"/>
      <c r="D82" s="165"/>
      <c r="E82" s="163"/>
      <c r="F82" s="163"/>
      <c r="G82" s="14"/>
      <c r="H82" s="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s="96" customFormat="1" ht="43.8" customHeight="1" x14ac:dyDescent="0.3">
      <c r="A83" s="161"/>
      <c r="B83" s="3"/>
      <c r="C83" s="164"/>
      <c r="D83" s="165"/>
      <c r="E83" s="163"/>
      <c r="F83" s="163"/>
      <c r="G83" s="14"/>
      <c r="H83" s="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s="59" customFormat="1" ht="43.8" customHeight="1" x14ac:dyDescent="0.3">
      <c r="A84" s="161"/>
      <c r="B84" s="3"/>
      <c r="C84" s="164"/>
      <c r="D84" s="165"/>
      <c r="E84" s="163"/>
      <c r="F84" s="163"/>
      <c r="G84" s="14"/>
      <c r="H84" s="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s="59" customFormat="1" ht="43.8" customHeight="1" x14ac:dyDescent="0.3">
      <c r="A85" s="161"/>
      <c r="B85" s="3"/>
      <c r="C85" s="164"/>
      <c r="D85" s="165"/>
      <c r="E85" s="163"/>
      <c r="F85" s="163"/>
      <c r="G85" s="14"/>
      <c r="H85" s="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s="59" customFormat="1" ht="43.8" customHeight="1" x14ac:dyDescent="0.3">
      <c r="A86" s="161"/>
      <c r="B86" s="3"/>
      <c r="C86" s="164"/>
      <c r="D86" s="165"/>
      <c r="E86" s="163"/>
      <c r="F86" s="163"/>
      <c r="G86" s="14"/>
      <c r="H86" s="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s="168" customFormat="1" ht="43.8" customHeight="1" x14ac:dyDescent="0.3">
      <c r="A87" s="161"/>
      <c r="B87" s="3"/>
      <c r="C87" s="164"/>
      <c r="D87" s="165"/>
      <c r="E87" s="163"/>
      <c r="F87" s="163"/>
      <c r="G87" s="14"/>
      <c r="H87" s="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s="50" customFormat="1" ht="43.8" customHeight="1" x14ac:dyDescent="0.3">
      <c r="A88" s="161"/>
      <c r="B88" s="3"/>
      <c r="C88" s="164"/>
      <c r="D88" s="165"/>
      <c r="E88" s="163"/>
      <c r="F88" s="163"/>
      <c r="G88" s="14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s="50" customFormat="1" ht="43.8" customHeight="1" x14ac:dyDescent="0.3">
      <c r="A89" s="161"/>
      <c r="B89" s="3"/>
      <c r="C89" s="164"/>
      <c r="D89" s="165"/>
      <c r="E89" s="163"/>
      <c r="F89" s="163"/>
      <c r="G89" s="14"/>
      <c r="H89" s="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s="50" customFormat="1" ht="43.8" customHeight="1" x14ac:dyDescent="0.3">
      <c r="A90" s="161"/>
      <c r="B90" s="3"/>
      <c r="C90" s="164"/>
      <c r="D90" s="165"/>
      <c r="E90" s="163"/>
      <c r="F90" s="163"/>
      <c r="G90" s="14"/>
      <c r="H90" s="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s="50" customFormat="1" ht="43.8" customHeight="1" x14ac:dyDescent="0.3">
      <c r="A91" s="161"/>
      <c r="B91" s="3"/>
      <c r="C91" s="164"/>
      <c r="D91" s="165"/>
      <c r="E91" s="163"/>
      <c r="F91" s="163"/>
      <c r="G91" s="14"/>
      <c r="H91" s="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s="50" customFormat="1" ht="43.8" customHeight="1" x14ac:dyDescent="0.3">
      <c r="A92" s="161"/>
      <c r="B92" s="3"/>
      <c r="C92" s="164"/>
      <c r="D92" s="165"/>
      <c r="E92" s="163"/>
      <c r="F92" s="163"/>
      <c r="G92" s="14"/>
      <c r="H92" s="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s="50" customFormat="1" ht="43.8" customHeight="1" x14ac:dyDescent="0.3">
      <c r="A93" s="161"/>
      <c r="B93" s="3"/>
      <c r="C93" s="164"/>
      <c r="D93" s="165"/>
      <c r="E93" s="163"/>
      <c r="F93" s="163"/>
      <c r="G93" s="14"/>
      <c r="H93" s="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s="50" customFormat="1" ht="43.8" customHeight="1" x14ac:dyDescent="0.3">
      <c r="A94" s="161"/>
      <c r="B94" s="3"/>
      <c r="C94" s="164"/>
      <c r="D94" s="165"/>
      <c r="E94" s="163"/>
      <c r="F94" s="163"/>
      <c r="G94" s="14"/>
      <c r="H94" s="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8" spans="1:19" s="169" customFormat="1" ht="43.8" customHeight="1" x14ac:dyDescent="0.3">
      <c r="A98" s="161"/>
      <c r="B98" s="3"/>
      <c r="C98" s="164"/>
      <c r="D98" s="165"/>
      <c r="E98" s="163"/>
      <c r="F98" s="163"/>
      <c r="G98" s="14"/>
      <c r="H98" s="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s="167" customFormat="1" ht="43.8" customHeight="1" x14ac:dyDescent="0.3">
      <c r="A99" s="161"/>
      <c r="B99" s="3"/>
      <c r="C99" s="164"/>
      <c r="D99" s="165"/>
      <c r="E99" s="163"/>
      <c r="F99" s="163"/>
      <c r="G99" s="14"/>
      <c r="H99" s="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s="167" customFormat="1" ht="43.8" customHeight="1" x14ac:dyDescent="0.3">
      <c r="A100" s="161"/>
      <c r="B100" s="3"/>
      <c r="C100" s="164"/>
      <c r="D100" s="165"/>
      <c r="E100" s="163"/>
      <c r="F100" s="163"/>
      <c r="G100" s="14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14" spans="1:19" s="170" customFormat="1" ht="43.8" customHeight="1" x14ac:dyDescent="0.3">
      <c r="A114" s="161"/>
      <c r="B114" s="3"/>
      <c r="C114" s="164"/>
      <c r="D114" s="165"/>
      <c r="E114" s="163"/>
      <c r="F114" s="163"/>
      <c r="G114" s="14"/>
      <c r="H114" s="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28" spans="1:19" s="166" customFormat="1" ht="43.8" customHeight="1" x14ac:dyDescent="0.3">
      <c r="A128" s="161"/>
      <c r="B128" s="3"/>
      <c r="C128" s="164"/>
      <c r="D128" s="165"/>
      <c r="E128" s="163"/>
      <c r="F128" s="163"/>
      <c r="G128" s="14"/>
      <c r="H128" s="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s="166" customFormat="1" ht="43.8" customHeight="1" x14ac:dyDescent="0.3">
      <c r="A129" s="161"/>
      <c r="B129" s="3"/>
      <c r="C129" s="164"/>
      <c r="D129" s="165"/>
      <c r="E129" s="163"/>
      <c r="F129" s="163"/>
      <c r="G129" s="14"/>
      <c r="H129" s="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s="166" customFormat="1" ht="43.8" customHeight="1" x14ac:dyDescent="0.3">
      <c r="A130" s="161"/>
      <c r="B130" s="3"/>
      <c r="C130" s="164"/>
      <c r="D130" s="165"/>
      <c r="E130" s="163"/>
      <c r="F130" s="163"/>
      <c r="G130" s="14"/>
      <c r="H130" s="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2" spans="1:19" s="167" customFormat="1" ht="43.8" customHeight="1" x14ac:dyDescent="0.3">
      <c r="A132" s="161"/>
      <c r="B132" s="3"/>
      <c r="C132" s="164"/>
      <c r="D132" s="165"/>
      <c r="E132" s="163"/>
      <c r="F132" s="163"/>
      <c r="G132" s="14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7" spans="1:19" s="167" customFormat="1" ht="43.8" customHeight="1" x14ac:dyDescent="0.3">
      <c r="A137" s="161"/>
      <c r="B137" s="3"/>
      <c r="C137" s="164"/>
      <c r="D137" s="165"/>
      <c r="E137" s="163"/>
      <c r="F137" s="163"/>
      <c r="G137" s="14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9" spans="1:19" s="34" customFormat="1" ht="43.8" customHeight="1" x14ac:dyDescent="0.3">
      <c r="A139" s="161"/>
      <c r="B139" s="3"/>
      <c r="C139" s="164"/>
      <c r="D139" s="165"/>
      <c r="E139" s="163"/>
      <c r="F139" s="163"/>
      <c r="G139" s="14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s="34" customFormat="1" ht="43.8" customHeight="1" x14ac:dyDescent="0.3">
      <c r="A140" s="161"/>
      <c r="B140" s="3"/>
      <c r="C140" s="164"/>
      <c r="D140" s="165"/>
      <c r="E140" s="163"/>
      <c r="F140" s="163"/>
      <c r="G140" s="14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s="50" customFormat="1" ht="43.8" customHeight="1" x14ac:dyDescent="0.3">
      <c r="A141" s="161"/>
      <c r="B141" s="3"/>
      <c r="C141" s="164"/>
      <c r="D141" s="165"/>
      <c r="E141" s="163"/>
      <c r="F141" s="163"/>
      <c r="G141" s="14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s="59" customFormat="1" ht="43.8" customHeight="1" x14ac:dyDescent="0.3">
      <c r="A142" s="161"/>
      <c r="B142" s="3"/>
      <c r="C142" s="164"/>
      <c r="D142" s="165"/>
      <c r="E142" s="163"/>
      <c r="F142" s="163"/>
      <c r="G142" s="14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s="65" customFormat="1" ht="43.8" customHeight="1" x14ac:dyDescent="0.3">
      <c r="A143" s="161"/>
      <c r="B143" s="3"/>
      <c r="C143" s="164"/>
      <c r="D143" s="165"/>
      <c r="E143" s="163"/>
      <c r="F143" s="163"/>
      <c r="G143" s="14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s="65" customFormat="1" ht="43.8" customHeight="1" x14ac:dyDescent="0.3">
      <c r="A144" s="161"/>
      <c r="B144" s="3"/>
      <c r="C144" s="164"/>
      <c r="D144" s="165"/>
      <c r="E144" s="163"/>
      <c r="F144" s="163"/>
      <c r="G144" s="14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s="72" customFormat="1" ht="43.8" customHeight="1" x14ac:dyDescent="0.3">
      <c r="A145" s="161"/>
      <c r="B145" s="3"/>
      <c r="C145" s="164"/>
      <c r="D145" s="165"/>
      <c r="E145" s="163"/>
      <c r="F145" s="163"/>
      <c r="G145" s="14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s="72" customFormat="1" ht="43.8" customHeight="1" x14ac:dyDescent="0.3">
      <c r="A146" s="161"/>
      <c r="B146" s="3"/>
      <c r="C146" s="164"/>
      <c r="D146" s="165"/>
      <c r="E146" s="163"/>
      <c r="F146" s="163"/>
      <c r="G146" s="14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s="72" customFormat="1" ht="43.8" customHeight="1" x14ac:dyDescent="0.3">
      <c r="A147" s="161"/>
      <c r="B147" s="3"/>
      <c r="C147" s="164"/>
      <c r="D147" s="165"/>
      <c r="E147" s="163"/>
      <c r="F147" s="163"/>
      <c r="G147" s="14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s="79" customFormat="1" ht="43.8" customHeight="1" x14ac:dyDescent="0.3">
      <c r="A148" s="161"/>
      <c r="B148" s="3"/>
      <c r="C148" s="164"/>
      <c r="D148" s="165"/>
      <c r="E148" s="163"/>
      <c r="F148" s="163"/>
      <c r="G148" s="14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s="65" customFormat="1" ht="43.8" customHeight="1" x14ac:dyDescent="0.3">
      <c r="A149" s="161"/>
      <c r="B149" s="3"/>
      <c r="C149" s="164"/>
      <c r="D149" s="165"/>
      <c r="E149" s="163"/>
      <c r="F149" s="163"/>
      <c r="G149" s="14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s="87" customFormat="1" ht="43.8" customHeight="1" x14ac:dyDescent="0.3">
      <c r="A150" s="161"/>
      <c r="B150" s="3"/>
      <c r="C150" s="164"/>
      <c r="D150" s="165"/>
      <c r="E150" s="163"/>
      <c r="F150" s="163"/>
      <c r="G150" s="14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s="87" customFormat="1" ht="43.8" customHeight="1" x14ac:dyDescent="0.3">
      <c r="A151" s="161"/>
      <c r="B151" s="3"/>
      <c r="C151" s="164"/>
      <c r="D151" s="165"/>
      <c r="E151" s="163"/>
      <c r="F151" s="163"/>
      <c r="G151" s="14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s="87" customFormat="1" ht="43.8" customHeight="1" x14ac:dyDescent="0.3">
      <c r="A152" s="161"/>
      <c r="B152" s="3"/>
      <c r="C152" s="164"/>
      <c r="D152" s="165"/>
      <c r="E152" s="163"/>
      <c r="F152" s="163"/>
      <c r="G152" s="14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s="87" customFormat="1" ht="43.8" customHeight="1" x14ac:dyDescent="0.3">
      <c r="A153" s="161"/>
      <c r="B153" s="3"/>
      <c r="C153" s="164"/>
      <c r="D153" s="165"/>
      <c r="E153" s="163"/>
      <c r="F153" s="163"/>
      <c r="G153" s="14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s="96" customFormat="1" ht="43.8" customHeight="1" x14ac:dyDescent="0.3">
      <c r="A154" s="161"/>
      <c r="B154" s="3"/>
      <c r="C154" s="164"/>
      <c r="D154" s="165"/>
      <c r="E154" s="163"/>
      <c r="F154" s="163"/>
      <c r="G154" s="14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s="59" customFormat="1" ht="43.8" customHeight="1" x14ac:dyDescent="0.3">
      <c r="A155" s="161"/>
      <c r="B155" s="3"/>
      <c r="C155" s="164"/>
      <c r="D155" s="165"/>
      <c r="E155" s="163"/>
      <c r="F155" s="163"/>
      <c r="G155" s="14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s="59" customFormat="1" ht="43.8" customHeight="1" x14ac:dyDescent="0.3">
      <c r="A156" s="161"/>
      <c r="B156" s="3"/>
      <c r="C156" s="164"/>
      <c r="D156" s="165"/>
      <c r="E156" s="163"/>
      <c r="F156" s="163"/>
      <c r="G156" s="14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s="59" customFormat="1" ht="43.8" customHeight="1" x14ac:dyDescent="0.3">
      <c r="A157" s="161"/>
      <c r="B157" s="3"/>
      <c r="C157" s="164"/>
      <c r="D157" s="165"/>
      <c r="E157" s="163"/>
      <c r="F157" s="163"/>
      <c r="G157" s="14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s="168" customFormat="1" ht="43.8" customHeight="1" x14ac:dyDescent="0.3">
      <c r="A158" s="161"/>
      <c r="B158" s="3"/>
      <c r="C158" s="164"/>
      <c r="D158" s="165"/>
      <c r="E158" s="163"/>
      <c r="F158" s="163"/>
      <c r="G158" s="14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s="50" customFormat="1" ht="43.8" customHeight="1" x14ac:dyDescent="0.3">
      <c r="A159" s="161"/>
      <c r="B159" s="3"/>
      <c r="C159" s="164"/>
      <c r="D159" s="165"/>
      <c r="E159" s="163"/>
      <c r="F159" s="163"/>
      <c r="G159" s="14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s="50" customFormat="1" ht="43.8" customHeight="1" x14ac:dyDescent="0.3">
      <c r="A160" s="161"/>
      <c r="B160" s="3"/>
      <c r="C160" s="164"/>
      <c r="D160" s="165"/>
      <c r="E160" s="163"/>
      <c r="F160" s="163"/>
      <c r="G160" s="14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s="50" customFormat="1" ht="43.8" customHeight="1" x14ac:dyDescent="0.3">
      <c r="A161" s="161"/>
      <c r="B161" s="3"/>
      <c r="C161" s="164"/>
      <c r="D161" s="165"/>
      <c r="E161" s="163"/>
      <c r="F161" s="163"/>
      <c r="G161" s="14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s="50" customFormat="1" ht="43.8" customHeight="1" x14ac:dyDescent="0.3">
      <c r="A162" s="161"/>
      <c r="B162" s="3"/>
      <c r="C162" s="164"/>
      <c r="D162" s="165"/>
      <c r="E162" s="163"/>
      <c r="F162" s="163"/>
      <c r="G162" s="14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s="50" customFormat="1" ht="43.8" customHeight="1" x14ac:dyDescent="0.3">
      <c r="A163" s="161"/>
      <c r="B163" s="3"/>
      <c r="C163" s="164"/>
      <c r="D163" s="165"/>
      <c r="E163" s="163"/>
      <c r="F163" s="163"/>
      <c r="G163" s="14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s="50" customFormat="1" ht="43.8" customHeight="1" x14ac:dyDescent="0.3">
      <c r="A164" s="161"/>
      <c r="B164" s="3"/>
      <c r="C164" s="164"/>
      <c r="D164" s="165"/>
      <c r="E164" s="163"/>
      <c r="F164" s="163"/>
      <c r="G164" s="14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8" spans="1:19" s="169" customFormat="1" ht="43.8" customHeight="1" x14ac:dyDescent="0.3">
      <c r="A168" s="161"/>
      <c r="B168" s="3"/>
      <c r="C168" s="164"/>
      <c r="D168" s="165"/>
      <c r="E168" s="163"/>
      <c r="F168" s="163"/>
      <c r="G168" s="14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74" spans="1:19" s="167" customFormat="1" ht="43.8" customHeight="1" x14ac:dyDescent="0.3">
      <c r="A174" s="161"/>
      <c r="B174" s="3"/>
      <c r="C174" s="164"/>
      <c r="D174" s="165"/>
      <c r="E174" s="163"/>
      <c r="F174" s="163"/>
      <c r="G174" s="14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6" spans="1:19" s="34" customFormat="1" ht="43.8" customHeight="1" x14ac:dyDescent="0.3">
      <c r="A176" s="161"/>
      <c r="B176" s="3"/>
      <c r="C176" s="164"/>
      <c r="D176" s="165"/>
      <c r="E176" s="163"/>
      <c r="F176" s="163"/>
      <c r="G176" s="14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s="34" customFormat="1" ht="43.8" customHeight="1" x14ac:dyDescent="0.3">
      <c r="A177" s="161"/>
      <c r="B177" s="3"/>
      <c r="C177" s="164"/>
      <c r="D177" s="165"/>
      <c r="E177" s="163"/>
      <c r="F177" s="163"/>
      <c r="G177" s="14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s="50" customFormat="1" ht="43.8" customHeight="1" x14ac:dyDescent="0.3">
      <c r="A178" s="161"/>
      <c r="B178" s="3"/>
      <c r="C178" s="164"/>
      <c r="D178" s="165"/>
      <c r="E178" s="163"/>
      <c r="F178" s="163"/>
      <c r="G178" s="14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s="59" customFormat="1" ht="43.8" customHeight="1" x14ac:dyDescent="0.3">
      <c r="A179" s="161"/>
      <c r="B179" s="3"/>
      <c r="C179" s="164"/>
      <c r="D179" s="165"/>
      <c r="E179" s="163"/>
      <c r="F179" s="163"/>
      <c r="G179" s="14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s="65" customFormat="1" ht="43.8" customHeight="1" x14ac:dyDescent="0.3">
      <c r="A180" s="161"/>
      <c r="B180" s="3"/>
      <c r="C180" s="164"/>
      <c r="D180" s="165"/>
      <c r="E180" s="163"/>
      <c r="F180" s="163"/>
      <c r="G180" s="14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s="65" customFormat="1" ht="43.8" customHeight="1" x14ac:dyDescent="0.3">
      <c r="A181" s="161"/>
      <c r="B181" s="3"/>
      <c r="C181" s="164"/>
      <c r="D181" s="165"/>
      <c r="E181" s="163"/>
      <c r="F181" s="163"/>
      <c r="G181" s="14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s="72" customFormat="1" ht="43.8" customHeight="1" x14ac:dyDescent="0.3">
      <c r="A182" s="161"/>
      <c r="B182" s="3"/>
      <c r="C182" s="164"/>
      <c r="D182" s="165"/>
      <c r="E182" s="163"/>
      <c r="F182" s="163"/>
      <c r="G182" s="14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s="72" customFormat="1" ht="43.8" customHeight="1" x14ac:dyDescent="0.3">
      <c r="A183" s="161"/>
      <c r="B183" s="3"/>
      <c r="C183" s="164"/>
      <c r="D183" s="165"/>
      <c r="E183" s="163"/>
      <c r="F183" s="163"/>
      <c r="G183" s="14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s="72" customFormat="1" ht="43.8" customHeight="1" x14ac:dyDescent="0.3">
      <c r="A184" s="161"/>
      <c r="B184" s="3"/>
      <c r="C184" s="164"/>
      <c r="D184" s="165"/>
      <c r="E184" s="163"/>
      <c r="F184" s="163"/>
      <c r="G184" s="14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s="79" customFormat="1" ht="43.8" customHeight="1" x14ac:dyDescent="0.3">
      <c r="A185" s="161"/>
      <c r="B185" s="3"/>
      <c r="C185" s="164"/>
      <c r="D185" s="165"/>
      <c r="E185" s="163"/>
      <c r="F185" s="163"/>
      <c r="G185" s="14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s="65" customFormat="1" ht="43.8" customHeight="1" x14ac:dyDescent="0.3">
      <c r="A186" s="161"/>
      <c r="B186" s="3"/>
      <c r="C186" s="164"/>
      <c r="D186" s="165"/>
      <c r="E186" s="163"/>
      <c r="F186" s="163"/>
      <c r="G186" s="14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s="87" customFormat="1" ht="43.8" customHeight="1" x14ac:dyDescent="0.3">
      <c r="A187" s="161"/>
      <c r="B187" s="3"/>
      <c r="C187" s="164"/>
      <c r="D187" s="165"/>
      <c r="E187" s="163"/>
      <c r="F187" s="163"/>
      <c r="G187" s="14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s="87" customFormat="1" ht="43.8" customHeight="1" x14ac:dyDescent="0.3">
      <c r="A188" s="161"/>
      <c r="B188" s="3"/>
      <c r="C188" s="164"/>
      <c r="D188" s="165"/>
      <c r="E188" s="163"/>
      <c r="F188" s="163"/>
      <c r="G188" s="14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s="87" customFormat="1" ht="43.8" customHeight="1" x14ac:dyDescent="0.3">
      <c r="A189" s="161"/>
      <c r="B189" s="3"/>
      <c r="C189" s="164"/>
      <c r="D189" s="165"/>
      <c r="E189" s="163"/>
      <c r="F189" s="163"/>
      <c r="G189" s="14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s="87" customFormat="1" ht="43.8" customHeight="1" x14ac:dyDescent="0.3">
      <c r="A190" s="161"/>
      <c r="B190" s="3"/>
      <c r="C190" s="164"/>
      <c r="D190" s="165"/>
      <c r="E190" s="163"/>
      <c r="F190" s="163"/>
      <c r="G190" s="14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s="96" customFormat="1" ht="43.8" customHeight="1" x14ac:dyDescent="0.3">
      <c r="A191" s="161"/>
      <c r="B191" s="3"/>
      <c r="C191" s="164"/>
      <c r="D191" s="165"/>
      <c r="E191" s="163"/>
      <c r="F191" s="163"/>
      <c r="G191" s="14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s="59" customFormat="1" ht="43.8" customHeight="1" x14ac:dyDescent="0.3">
      <c r="A192" s="161"/>
      <c r="B192" s="3"/>
      <c r="C192" s="164"/>
      <c r="D192" s="165"/>
      <c r="E192" s="163"/>
      <c r="F192" s="163"/>
      <c r="G192" s="14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s="168" customFormat="1" ht="43.8" customHeight="1" x14ac:dyDescent="0.3">
      <c r="A193" s="161"/>
      <c r="B193" s="3"/>
      <c r="C193" s="164"/>
      <c r="D193" s="165"/>
      <c r="E193" s="163"/>
      <c r="F193" s="163"/>
      <c r="G193" s="14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s="50" customFormat="1" ht="43.8" customHeight="1" x14ac:dyDescent="0.3">
      <c r="A194" s="161"/>
      <c r="B194" s="3"/>
      <c r="C194" s="164"/>
      <c r="D194" s="165"/>
      <c r="E194" s="163"/>
      <c r="F194" s="163"/>
      <c r="G194" s="14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s="50" customFormat="1" ht="43.8" customHeight="1" x14ac:dyDescent="0.3">
      <c r="A195" s="161"/>
      <c r="B195" s="3"/>
      <c r="C195" s="164"/>
      <c r="D195" s="165"/>
      <c r="E195" s="163"/>
      <c r="F195" s="163"/>
      <c r="G195" s="14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s="50" customFormat="1" ht="43.8" customHeight="1" x14ac:dyDescent="0.3">
      <c r="A196" s="161"/>
      <c r="B196" s="3"/>
      <c r="C196" s="164"/>
      <c r="D196" s="165"/>
      <c r="E196" s="163"/>
      <c r="F196" s="163"/>
      <c r="G196" s="14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s="50" customFormat="1" ht="43.8" customHeight="1" x14ac:dyDescent="0.3">
      <c r="A197" s="161"/>
      <c r="B197" s="3"/>
      <c r="C197" s="164"/>
      <c r="D197" s="165"/>
      <c r="E197" s="163"/>
      <c r="F197" s="163"/>
      <c r="G197" s="14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200" spans="1:19" s="169" customFormat="1" ht="43.8" customHeight="1" x14ac:dyDescent="0.3">
      <c r="A200" s="161"/>
      <c r="B200" s="3"/>
      <c r="C200" s="164"/>
      <c r="D200" s="165"/>
      <c r="E200" s="163"/>
      <c r="F200" s="163"/>
      <c r="G200" s="14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4" spans="1:19" s="166" customFormat="1" ht="43.8" customHeight="1" x14ac:dyDescent="0.3">
      <c r="A204" s="161"/>
      <c r="B204" s="3"/>
      <c r="C204" s="164"/>
      <c r="D204" s="165"/>
      <c r="E204" s="163"/>
      <c r="F204" s="163"/>
      <c r="G204" s="14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s="166" customFormat="1" ht="43.8" customHeight="1" x14ac:dyDescent="0.3">
      <c r="A205" s="161"/>
      <c r="B205" s="3"/>
      <c r="C205" s="164"/>
      <c r="D205" s="165"/>
      <c r="E205" s="163"/>
      <c r="F205" s="163"/>
      <c r="G205" s="14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s="166" customFormat="1" ht="43.8" customHeight="1" x14ac:dyDescent="0.3">
      <c r="A206" s="161"/>
      <c r="B206" s="3"/>
      <c r="C206" s="164"/>
      <c r="D206" s="165"/>
      <c r="E206" s="163"/>
      <c r="F206" s="163"/>
      <c r="G206" s="14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8" spans="1:19" s="167" customFormat="1" ht="43.8" customHeight="1" x14ac:dyDescent="0.3">
      <c r="A208" s="161"/>
      <c r="B208" s="3"/>
      <c r="C208" s="164"/>
      <c r="D208" s="165"/>
      <c r="E208" s="163"/>
      <c r="F208" s="163"/>
      <c r="G208" s="14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13" spans="1:19" s="167" customFormat="1" ht="43.8" customHeight="1" x14ac:dyDescent="0.3">
      <c r="A213" s="161"/>
      <c r="B213" s="3"/>
      <c r="C213" s="164"/>
      <c r="D213" s="165"/>
      <c r="E213" s="163"/>
      <c r="F213" s="163"/>
      <c r="G213" s="14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5" spans="1:19" s="34" customFormat="1" ht="43.8" customHeight="1" x14ac:dyDescent="0.3">
      <c r="A215" s="161"/>
      <c r="B215" s="3"/>
      <c r="C215" s="164"/>
      <c r="D215" s="165"/>
      <c r="E215" s="163"/>
      <c r="F215" s="163"/>
      <c r="G215" s="14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s="34" customFormat="1" ht="43.8" customHeight="1" x14ac:dyDescent="0.3">
      <c r="A216" s="161"/>
      <c r="B216" s="3"/>
      <c r="C216" s="164"/>
      <c r="D216" s="165"/>
      <c r="E216" s="163"/>
      <c r="F216" s="163"/>
      <c r="G216" s="14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s="50" customFormat="1" ht="43.8" customHeight="1" x14ac:dyDescent="0.3">
      <c r="A217" s="161"/>
      <c r="B217" s="3"/>
      <c r="C217" s="164"/>
      <c r="D217" s="165"/>
      <c r="E217" s="163"/>
      <c r="F217" s="163"/>
      <c r="G217" s="14"/>
      <c r="H217" s="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s="59" customFormat="1" ht="43.8" customHeight="1" x14ac:dyDescent="0.3">
      <c r="A218" s="161"/>
      <c r="B218" s="3"/>
      <c r="C218" s="164"/>
      <c r="D218" s="165"/>
      <c r="E218" s="163"/>
      <c r="F218" s="163"/>
      <c r="G218" s="14"/>
      <c r="H218" s="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s="65" customFormat="1" ht="43.8" customHeight="1" x14ac:dyDescent="0.3">
      <c r="A219" s="161"/>
      <c r="B219" s="3"/>
      <c r="C219" s="164"/>
      <c r="D219" s="165"/>
      <c r="E219" s="163"/>
      <c r="F219" s="163"/>
      <c r="G219" s="14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s="65" customFormat="1" ht="43.8" customHeight="1" x14ac:dyDescent="0.3">
      <c r="A220" s="161"/>
      <c r="B220" s="3"/>
      <c r="C220" s="164"/>
      <c r="D220" s="165"/>
      <c r="E220" s="163"/>
      <c r="F220" s="163"/>
      <c r="G220" s="14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s="72" customFormat="1" ht="43.8" customHeight="1" x14ac:dyDescent="0.3">
      <c r="A221" s="161"/>
      <c r="B221" s="3"/>
      <c r="C221" s="164"/>
      <c r="D221" s="165"/>
      <c r="E221" s="163"/>
      <c r="F221" s="163"/>
      <c r="G221" s="14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s="72" customFormat="1" ht="43.8" customHeight="1" x14ac:dyDescent="0.3">
      <c r="A222" s="161"/>
      <c r="B222" s="3"/>
      <c r="C222" s="164"/>
      <c r="D222" s="165"/>
      <c r="E222" s="163"/>
      <c r="F222" s="163"/>
      <c r="G222" s="14"/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s="72" customFormat="1" ht="43.8" customHeight="1" x14ac:dyDescent="0.3">
      <c r="A223" s="161"/>
      <c r="B223" s="3"/>
      <c r="C223" s="164"/>
      <c r="D223" s="165"/>
      <c r="E223" s="163"/>
      <c r="F223" s="163"/>
      <c r="G223" s="14"/>
      <c r="H223" s="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s="79" customFormat="1" ht="43.8" customHeight="1" x14ac:dyDescent="0.3">
      <c r="A224" s="161"/>
      <c r="B224" s="3"/>
      <c r="C224" s="164"/>
      <c r="D224" s="165"/>
      <c r="E224" s="163"/>
      <c r="F224" s="163"/>
      <c r="G224" s="14"/>
      <c r="H224" s="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s="65" customFormat="1" ht="43.8" customHeight="1" x14ac:dyDescent="0.3">
      <c r="A225" s="161"/>
      <c r="B225" s="3"/>
      <c r="C225" s="164"/>
      <c r="D225" s="165"/>
      <c r="E225" s="163"/>
      <c r="F225" s="163"/>
      <c r="G225" s="14"/>
      <c r="H225" s="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s="87" customFormat="1" ht="43.8" customHeight="1" x14ac:dyDescent="0.3">
      <c r="A226" s="161"/>
      <c r="B226" s="3"/>
      <c r="C226" s="164"/>
      <c r="D226" s="165"/>
      <c r="E226" s="163"/>
      <c r="F226" s="163"/>
      <c r="G226" s="14"/>
      <c r="H226" s="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s="87" customFormat="1" ht="43.8" customHeight="1" x14ac:dyDescent="0.3">
      <c r="A227" s="161"/>
      <c r="B227" s="3"/>
      <c r="C227" s="164"/>
      <c r="D227" s="165"/>
      <c r="E227" s="163"/>
      <c r="F227" s="163"/>
      <c r="G227" s="14"/>
      <c r="H227" s="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s="87" customFormat="1" ht="43.8" customHeight="1" x14ac:dyDescent="0.3">
      <c r="A228" s="161"/>
      <c r="B228" s="3"/>
      <c r="C228" s="164"/>
      <c r="D228" s="165"/>
      <c r="E228" s="163"/>
      <c r="F228" s="163"/>
      <c r="G228" s="14"/>
      <c r="H228" s="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s="87" customFormat="1" ht="43.8" customHeight="1" x14ac:dyDescent="0.3">
      <c r="A229" s="161"/>
      <c r="B229" s="3"/>
      <c r="C229" s="164"/>
      <c r="D229" s="165"/>
      <c r="E229" s="163"/>
      <c r="F229" s="163"/>
      <c r="G229" s="14"/>
      <c r="H229" s="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s="96" customFormat="1" ht="43.8" customHeight="1" x14ac:dyDescent="0.3">
      <c r="A230" s="161"/>
      <c r="B230" s="3"/>
      <c r="C230" s="164"/>
      <c r="D230" s="165"/>
      <c r="E230" s="163"/>
      <c r="F230" s="163"/>
      <c r="G230" s="14"/>
      <c r="H230" s="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s="59" customFormat="1" ht="43.8" customHeight="1" x14ac:dyDescent="0.3">
      <c r="A231" s="161"/>
      <c r="B231" s="3"/>
      <c r="C231" s="164"/>
      <c r="D231" s="165"/>
      <c r="E231" s="163"/>
      <c r="F231" s="163"/>
      <c r="G231" s="14"/>
      <c r="H231" s="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s="59" customFormat="1" ht="43.8" customHeight="1" x14ac:dyDescent="0.3">
      <c r="A232" s="161"/>
      <c r="B232" s="3"/>
      <c r="C232" s="164"/>
      <c r="D232" s="165"/>
      <c r="E232" s="163"/>
      <c r="F232" s="163"/>
      <c r="G232" s="14"/>
      <c r="H232" s="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s="59" customFormat="1" ht="43.8" customHeight="1" x14ac:dyDescent="0.3">
      <c r="A233" s="161"/>
      <c r="B233" s="3"/>
      <c r="C233" s="164"/>
      <c r="D233" s="165"/>
      <c r="E233" s="163"/>
      <c r="F233" s="163"/>
      <c r="G233" s="14"/>
      <c r="H233" s="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s="168" customFormat="1" ht="43.8" customHeight="1" x14ac:dyDescent="0.3">
      <c r="A234" s="161"/>
      <c r="B234" s="3"/>
      <c r="C234" s="164"/>
      <c r="D234" s="165"/>
      <c r="E234" s="163"/>
      <c r="F234" s="163"/>
      <c r="G234" s="14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s="50" customFormat="1" ht="43.8" customHeight="1" x14ac:dyDescent="0.3">
      <c r="A235" s="161"/>
      <c r="B235" s="3"/>
      <c r="C235" s="164"/>
      <c r="D235" s="165"/>
      <c r="E235" s="163"/>
      <c r="F235" s="163"/>
      <c r="G235" s="14"/>
      <c r="H235" s="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s="50" customFormat="1" ht="43.8" customHeight="1" x14ac:dyDescent="0.3">
      <c r="A236" s="161"/>
      <c r="B236" s="3"/>
      <c r="C236" s="164"/>
      <c r="D236" s="165"/>
      <c r="E236" s="163"/>
      <c r="F236" s="163"/>
      <c r="G236" s="14"/>
      <c r="H236" s="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s="50" customFormat="1" ht="43.8" customHeight="1" x14ac:dyDescent="0.3">
      <c r="A237" s="161"/>
      <c r="B237" s="3"/>
      <c r="C237" s="164"/>
      <c r="D237" s="165"/>
      <c r="E237" s="163"/>
      <c r="F237" s="163"/>
      <c r="G237" s="14"/>
      <c r="H237" s="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s="50" customFormat="1" ht="43.8" customHeight="1" x14ac:dyDescent="0.3">
      <c r="A238" s="161"/>
      <c r="B238" s="3"/>
      <c r="C238" s="164"/>
      <c r="D238" s="165"/>
      <c r="E238" s="163"/>
      <c r="F238" s="163"/>
      <c r="G238" s="14"/>
      <c r="H238" s="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s="50" customFormat="1" ht="43.8" customHeight="1" x14ac:dyDescent="0.3">
      <c r="A239" s="161"/>
      <c r="B239" s="3"/>
      <c r="C239" s="164"/>
      <c r="D239" s="165"/>
      <c r="E239" s="163"/>
      <c r="F239" s="163"/>
      <c r="G239" s="14"/>
      <c r="H239" s="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s="50" customFormat="1" ht="43.8" customHeight="1" x14ac:dyDescent="0.3">
      <c r="A240" s="161"/>
      <c r="B240" s="3"/>
      <c r="C240" s="164"/>
      <c r="D240" s="165"/>
      <c r="E240" s="163"/>
      <c r="F240" s="163"/>
      <c r="G240" s="14"/>
      <c r="H240" s="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4" spans="1:19" s="169" customFormat="1" ht="43.8" customHeight="1" x14ac:dyDescent="0.3">
      <c r="A244" s="161"/>
      <c r="B244" s="3"/>
      <c r="C244" s="164"/>
      <c r="D244" s="165"/>
      <c r="E244" s="163"/>
      <c r="F244" s="163"/>
      <c r="G244" s="14"/>
      <c r="H244" s="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</sheetData>
  <mergeCells count="18">
    <mergeCell ref="A1:G1"/>
    <mergeCell ref="A2:G2"/>
    <mergeCell ref="A3:H3"/>
    <mergeCell ref="A6:H6"/>
    <mergeCell ref="C7:E7"/>
    <mergeCell ref="F7:G7"/>
    <mergeCell ref="A10:G10"/>
    <mergeCell ref="C8:E8"/>
    <mergeCell ref="F8:G8"/>
    <mergeCell ref="C9:E9"/>
    <mergeCell ref="F9:G9"/>
    <mergeCell ref="A48:G48"/>
    <mergeCell ref="D11:E11"/>
    <mergeCell ref="F11:G11"/>
    <mergeCell ref="A12:H12"/>
    <mergeCell ref="A41:H41"/>
    <mergeCell ref="A46:H46"/>
    <mergeCell ref="A47:H47"/>
  </mergeCells>
  <pageMargins left="0.19685039370078741" right="0.19685039370078741" top="0" bottom="0" header="0.31496062992125984" footer="0.31496062992125984"/>
  <pageSetup paperSize="9" scale="77" orientation="portrait" r:id="rId1"/>
  <rowBreaks count="1" manualBreakCount="1">
    <brk id="33" max="7" man="1"/>
  </rowBreaks>
  <colBreaks count="1" manualBreakCount="1">
    <brk id="8" max="20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отчет 2019</vt:lpstr>
      <vt:lpstr>Лист2</vt:lpstr>
      <vt:lpstr>' отчет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2020-03-13T12:54:50Z</dcterms:modified>
</cp:coreProperties>
</file>